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1"/>
  </bookViews>
  <sheets>
    <sheet name="103Q2資產負債表 -查核 " sheetId="1" r:id="rId1"/>
    <sheet name="103Q2損益表-查核" sheetId="2" r:id="rId2"/>
    <sheet name="BS(英文)" sheetId="3" state="hidden" r:id="rId3"/>
    <sheet name="IS(英文)" sheetId="4" state="hidden" r:id="rId4"/>
  </sheets>
  <definedNames>
    <definedName name="_Col01" localSheetId="0">'103Q2資產負債表 -查核 '!$K$8</definedName>
    <definedName name="_Col02" localSheetId="0">'103Q2資產負債表 -查核 '!$M$8</definedName>
    <definedName name="_Col03" localSheetId="0">'103Q2資產負債表 -查核 '!#REF!</definedName>
    <definedName name="_Col04" localSheetId="0">'103Q2資產負債表 -查核 '!#REF!</definedName>
    <definedName name="ActDesc" localSheetId="0">'103Q2資產負債表 -查核 '!$A$8</definedName>
    <definedName name="ActDesc_1" localSheetId="1">'103Q2損益表-查核'!$A$36</definedName>
    <definedName name="ActDesc_P2" localSheetId="0">'103Q2資產負債表 -查核 '!$P$8</definedName>
    <definedName name="AS2DocOpenMode" hidden="1">"AS2DocumentEdit"</definedName>
    <definedName name="Col01_1" localSheetId="1">'103Q2損益表-查核'!$C$36</definedName>
    <definedName name="Col01_P2" localSheetId="0">'103Q2資產負債表 -查核 '!$Z$8</definedName>
    <definedName name="Col02_1" localSheetId="1">'103Q2損益表-查核'!$E$36</definedName>
    <definedName name="Col02_P2" localSheetId="0">'103Q2資產負債表 -查核 '!$AB$8</definedName>
    <definedName name="Col03_1" localSheetId="1">'103Q2損益表-查核'!$G$36</definedName>
    <definedName name="Col03_P2" localSheetId="0">'103Q2資產負債表 -查核 '!#REF!</definedName>
    <definedName name="Col04_1" localSheetId="1">'103Q2損益表-查核'!$I$36</definedName>
    <definedName name="Col04_P2" localSheetId="0">'103Q2資產負債表 -查核 '!#REF!</definedName>
    <definedName name="DataEnd" localSheetId="0">'103Q2資產負債表 -查核 '!#REF!</definedName>
    <definedName name="DataEnd" localSheetId="2">'BS(英文)'!$A$43</definedName>
    <definedName name="DataEnd_1" localSheetId="1">'103Q2損益表-查核'!#REF!</definedName>
    <definedName name="DataEnd_1" localSheetId="3">'IS(英文)'!$A$36</definedName>
    <definedName name="EndDayC_4" localSheetId="0">'103Q2資產負債表 -查核 '!#REF!</definedName>
    <definedName name="FiscalPeriod1C" localSheetId="1">'103Q2損益表-查核'!$G$6</definedName>
    <definedName name="FiscalPeriodC" localSheetId="1">'103Q2損益表-查核'!$C$6</definedName>
    <definedName name="InsEnd" localSheetId="0">'103Q2資產負債表 -查核 '!#REF!</definedName>
    <definedName name="_xlnm.Print_Area" localSheetId="2">'BS(英文)'!$A$1:$AC$40</definedName>
    <definedName name="_xlnm.Print_Area" localSheetId="3">'IS(英文)'!$A$1:$Q$36</definedName>
    <definedName name="TB0626dfb4_3899_40c8_8ae4_4066ba1b6943" hidden="1">'103Q2資產負債表 -查核 '!$C$53</definedName>
    <definedName name="TB0b7a1ebc_400d_405c_8498_e5499289e5b2" hidden="1">'103Q2資產負債表 -查核 '!$C$28</definedName>
    <definedName name="TB0ba2a3e2_7c05_4b66_8353_ef725b1e3ce1" hidden="1">'103Q2損益表-查核'!$S$9</definedName>
    <definedName name="TB0f459692_b8ef_472b_843b_2ff53edaab59" hidden="1">'103Q2資產負債表 -查核 '!$V$42</definedName>
    <definedName name="TB11205c7a_43a3_456c_9c9a_5667c8e5fefb" hidden="1">'103Q2資產負債表 -查核 '!$C$23</definedName>
    <definedName name="TB12348a2c_1d6e_446a_9df7_316546534152" hidden="1">'103Q2資產負債表 -查核 '!$C$9</definedName>
    <definedName name="TB13511863_4686_4754_bfa4_a2f123bf4477" hidden="1">'103Q2資產負債表 -查核 '!$G$60</definedName>
    <definedName name="TB14be7b4b_3b74_43cf_a82a_c67d33747241" hidden="1">'103Q2資產負債表 -查核 '!$R$42</definedName>
    <definedName name="TB25477f94_1f15_4ce3_8fe4_90a337da9748" hidden="1">'103Q2資產負債表 -查核 '!$G$32</definedName>
    <definedName name="TB25cafc8e_2960_4797_89cf_481c31eb22b4" hidden="1">'103Q2資產負債表 -查核 '!$K$49</definedName>
    <definedName name="TB2f3f664f_eea5_4c56_89ea_fdf5c700edbc" hidden="1">'103Q2資產負債表 -查核 '!$V$23</definedName>
    <definedName name="TB30e1eee4_685d_4bf4_b0d3_e344cc7e4365" hidden="1">'103Q2資產負債表 -查核 '!$G$31</definedName>
    <definedName name="TB36a7315d_6a23_42c0_b7c5_d6b707c62280" hidden="1">'103Q2損益表-查核'!$S$25</definedName>
    <definedName name="TB37fbd914_9592_4780_b9c9_3ed098d34ace" hidden="1">'103Q2資產負債表 -查核 '!$G$21</definedName>
    <definedName name="TB3ff2a10c_6bd5_41b0_9b62_0f59b5e001ee" hidden="1">'103Q2資產負債表 -查核 '!$Z$47</definedName>
    <definedName name="TB4417609f_0d1d_4977_b341_7e96e1810066" hidden="1">'103Q2損益表-查核'!$S$10</definedName>
    <definedName name="TB50ddb6d5_2188_4836_9ff5_e5490650e24b" hidden="1">'103Q2資產負債表 -查核 '!$G$57</definedName>
    <definedName name="TB5607b0f3_194b_4e91_95ee_4bd1cb244c87" hidden="1">'103Q2資產負債表 -查核 '!$G$50</definedName>
    <definedName name="TB56e14d81_376a_454a_8470_b9ac6214456d" hidden="1">'103Q2資產負債表 -查核 '!$C$60</definedName>
    <definedName name="TB57882b66_df29_4b2f_8877_27b853b07905" hidden="1">'103Q2資產負債表 -查核 '!$V$46</definedName>
    <definedName name="TB58616e6f_9e0f_4a67_b5de_4c1fd9400a74" hidden="1">'103Q2資產負債表 -查核 '!$C$32</definedName>
    <definedName name="TB5aa62b5d_0112_448a_93e9_ab76b739207d" hidden="1">'103Q2資產負債表 -查核 '!$C$47</definedName>
    <definedName name="TB5f8d5fd9_4dc5_458d_be37_06b538b9b16a" hidden="1">'103Q2資產負債表 -查核 '!$R$10</definedName>
    <definedName name="TB622c3ff6_7cb8_499d_b2f8_d31fb4e4d613" hidden="1">'103Q2資產負債表 -查核 '!$K$52</definedName>
    <definedName name="TB636fd13c_4ac3_4751_9461_79f2b97335d6" hidden="1">'103Q2損益表-查核'!$S$11</definedName>
    <definedName name="TB67c5172b_2275_4119_91cd_fe8b168e3a63" hidden="1">'103Q2資產負債表 -查核 '!$R$45</definedName>
    <definedName name="TB69a845e9_f82c_4b4b_9f9e_0bb358af470e" hidden="1">'103Q2資產負債表 -查核 '!$G$52</definedName>
    <definedName name="TB6ad69886_1cbd_4100_a888_5dd630c44063" hidden="1">'103Q2資產負債表 -查核 '!$V$21</definedName>
    <definedName name="TB6cfd27af_03b1_46fc_8957_b2a42005ebe2" hidden="1">'103Q2資產負債表 -查核 '!$G$28</definedName>
    <definedName name="TB6f2f947b_e1c5_4e85_a9c5_8c4f939934ad" hidden="1">'103Q2資產負債表 -查核 '!$R$23</definedName>
    <definedName name="TB73bfc40a_1c10_4473_96c4_1cb3139d5d4e" hidden="1">'103Q2資產負債表 -查核 '!$V$45</definedName>
    <definedName name="TB7456134e_2c55_401f_b08c_a9006ed0a592" hidden="1">'103Q2資產負債表 -查核 '!$C$10</definedName>
    <definedName name="TB7737065e_5bbc_4a36_b6b9_0cc438505fac" hidden="1">'103Q2資產負債表 -查核 '!$G$61</definedName>
    <definedName name="TB7cae0809_43e5_401c_bb66_06816a77f6c1" hidden="1">'103Q2資產負債表 -查核 '!$V$10</definedName>
    <definedName name="TB7f95ea20_5c17_4c5d_bcc1_36097192b3e7" hidden="1">'103Q2資產負債表 -查核 '!$G$49</definedName>
    <definedName name="TB7fe565cd_013e_4079_a1b6_e3053852db15" hidden="1">'103Q2資產負債表 -查核 '!$V$47</definedName>
    <definedName name="TB83b95974_e915_478f_a92e_1b2e2cc7a4ac" hidden="1">'103Q2資產負債表 -查核 '!$R$15</definedName>
    <definedName name="TB86965514_7482_42bb_b2cf_b3d7c3b1dee3" hidden="1">'103Q2資產負債表 -查核 '!$C$31</definedName>
    <definedName name="TB8861ff9b_e443_462c_9698_bf5346d4823c" hidden="1">'103Q2資產負債表 -查核 '!$G$10</definedName>
    <definedName name="TB8b00bd86_ad0d_4a9d_8bd5_e3ca9bd7341b" hidden="1">'103Q2資產負債表 -查核 '!$C$21</definedName>
    <definedName name="TB8dd82877_77e4_489f_996d_7061c25195b5" hidden="1">'103Q2資產負債表 -查核 '!$K$50</definedName>
    <definedName name="TB96995d09_fe1e_48f2_9e7b_d5a094b6ff37" hidden="1">'103Q2資產負債表 -查核 '!$G$47</definedName>
    <definedName name="TB9cff57dc_0a00_4d58_b972_7d0457cece41" hidden="1">'103Q2資產負債表 -查核 '!$C$58</definedName>
    <definedName name="TBa0489db9_7551_4fb0_be96_6657f56e4108" hidden="1">'103Q2資產負債表 -查核 '!$C$46</definedName>
    <definedName name="TBa496d08f_b626_4bc5_b897_f02eb778a06b" hidden="1">'103Q2資產負債表 -查核 '!$G$9</definedName>
    <definedName name="TBa646ddf7_e5a1_4d8e_9dac_86d64f3ad511" hidden="1">'103Q2資產負債表 -查核 '!$Z$46</definedName>
    <definedName name="TBb050326c_3c0f_49b2_8910_6b0923d41d09" hidden="1">'103Q2資產負債表 -查核 '!$C$61</definedName>
    <definedName name="TBb1c5550d_80a4_405b_bf06_70eb68cad1ba" hidden="1">'103Q2資產負債表 -查核 '!$C$57</definedName>
    <definedName name="TBbfe24f86_7d99_447b_b9b8_f96074b2a64d" hidden="1">'103Q2資產負債表 -查核 '!$C$52</definedName>
    <definedName name="TBc1fcf9c1_5095_4e9e_a12b_c873feecdf68" hidden="1">'103Q2資產負債表 -查核 '!$K$53</definedName>
    <definedName name="TBd83fd974_bd4f_4581_9e49_96fc79894247" hidden="1">'103Q2資產負債表 -查核 '!$R$21</definedName>
    <definedName name="TBd8e09fe4_2757_493e_aff0_72621b57e625" hidden="1">'103Q2資產負債表 -查核 '!$V$15</definedName>
    <definedName name="TBd911f37e_f237_4cb9_8f84_b7d99b6cfc68" hidden="1">'103Q2資產負債表 -查核 '!$G$23</definedName>
    <definedName name="TBdb4c7014_ada8_4e96_909d_72e0d15dd927" hidden="1">'103Q2資產負債表 -查核 '!$C$50</definedName>
    <definedName name="TBdc862ee7_a0e6_4465_be8b_61d44385fc3c" hidden="1">'103Q2資產負債表 -查核 '!$G$53</definedName>
    <definedName name="TBdd2eae1c_9cff_4973_a83e_29e53a562376" hidden="1">'103Q2損益表-查核'!$S$14</definedName>
    <definedName name="TBdd5294c2_9dc6_401d_b279_2f8c56d861eb" hidden="1">'103Q2資產負債表 -查核 '!$C$49</definedName>
    <definedName name="TBdf10b36a_1ec0_4702_af9e_cb618a727537" hidden="1">'103Q2資產負債表 -查核 '!$G$58</definedName>
    <definedName name="TBe13347a4_cf67_4fc5_abd6_99ad4e3b3d7a" hidden="1">'103Q2資產負債表 -查核 '!$C$56</definedName>
    <definedName name="TBe3a70709_673f_4ff1_97db_e5d44ed08ee0" hidden="1">'103Q2資產負債表 -查核 '!$G$46</definedName>
    <definedName name="TBef925e68_728f_4438_acda_a6e673836d21" hidden="1">'103Q2資產負債表 -查核 '!$G$56</definedName>
    <definedName name="TBf82c2ca2_a7a3_4c39_abd4_24d72d33626e" hidden="1">'103Q2資產負債表 -查核 '!$V$28</definedName>
    <definedName name="TBfeecd82f_e78b_4ef5_b0c1_efac5642d67d" hidden="1">'103Q2資產負債表 -查核 '!$R$28</definedName>
  </definedNames>
  <calcPr fullCalcOnLoad="1"/>
</workbook>
</file>

<file path=xl/sharedStrings.xml><?xml version="1.0" encoding="utf-8"?>
<sst xmlns="http://schemas.openxmlformats.org/spreadsheetml/2006/main" count="269" uniqueCount="182">
  <si>
    <t>新光證券投資信託股份有限公司</t>
  </si>
  <si>
    <t>單位：新台幣元</t>
  </si>
  <si>
    <t>資產</t>
  </si>
  <si>
    <t>金額</t>
  </si>
  <si>
    <t>％</t>
  </si>
  <si>
    <t>流動資產</t>
  </si>
  <si>
    <t>流動負債</t>
  </si>
  <si>
    <t>-</t>
  </si>
  <si>
    <t>流動負債合計</t>
  </si>
  <si>
    <t>流動資產合計</t>
  </si>
  <si>
    <t>　　負債合計</t>
  </si>
  <si>
    <t>運輸設備</t>
  </si>
  <si>
    <t>生財器具</t>
  </si>
  <si>
    <t>租賃改良</t>
  </si>
  <si>
    <t>股　　本</t>
  </si>
  <si>
    <t>資本公積</t>
  </si>
  <si>
    <t>股票發行溢價</t>
  </si>
  <si>
    <t>保留盈餘</t>
  </si>
  <si>
    <t>法定盈餘公積</t>
  </si>
  <si>
    <t>未分配盈餘</t>
  </si>
  <si>
    <t>金融商品未實現損益</t>
  </si>
  <si>
    <t>其他資產合計</t>
  </si>
  <si>
    <t>資　　產　　總　　計</t>
  </si>
  <si>
    <r>
      <t>資</t>
    </r>
    <r>
      <rPr>
        <sz val="11"/>
        <rFont val="Book Antiqua"/>
        <family val="1"/>
      </rPr>
      <t xml:space="preserve"> </t>
    </r>
    <r>
      <rPr>
        <sz val="11"/>
        <rFont val="標楷體"/>
        <family val="4"/>
      </rPr>
      <t>產</t>
    </r>
    <r>
      <rPr>
        <sz val="11"/>
        <rFont val="Book Antiqua"/>
        <family val="1"/>
      </rPr>
      <t xml:space="preserve"> </t>
    </r>
    <r>
      <rPr>
        <sz val="11"/>
        <rFont val="標楷體"/>
        <family val="4"/>
      </rPr>
      <t>負</t>
    </r>
    <r>
      <rPr>
        <sz val="11"/>
        <rFont val="Book Antiqua"/>
        <family val="1"/>
      </rPr>
      <t xml:space="preserve"> </t>
    </r>
    <r>
      <rPr>
        <sz val="11"/>
        <rFont val="標楷體"/>
        <family val="4"/>
      </rPr>
      <t>債</t>
    </r>
    <r>
      <rPr>
        <sz val="11"/>
        <rFont val="Book Antiqua"/>
        <family val="1"/>
      </rPr>
      <t xml:space="preserve"> </t>
    </r>
    <r>
      <rPr>
        <sz val="11"/>
        <rFont val="標楷體"/>
        <family val="4"/>
      </rPr>
      <t>表</t>
    </r>
  </si>
  <si>
    <t>現金及約當現金</t>
  </si>
  <si>
    <t>備供出售金融資產－流動</t>
  </si>
  <si>
    <t>應收帳款</t>
  </si>
  <si>
    <t>其他應付款</t>
  </si>
  <si>
    <t>其他流動負債</t>
  </si>
  <si>
    <t>其他流動資產</t>
  </si>
  <si>
    <t>應計退休金負債</t>
  </si>
  <si>
    <t>特別盈餘公積</t>
  </si>
  <si>
    <t>營業收入</t>
  </si>
  <si>
    <t>營業收入合計</t>
  </si>
  <si>
    <t>營業利益</t>
  </si>
  <si>
    <t>營業外收入及利益合計</t>
  </si>
  <si>
    <t>稅前淨利</t>
  </si>
  <si>
    <t>稅前</t>
  </si>
  <si>
    <t>稅後</t>
  </si>
  <si>
    <t>管理費收入</t>
  </si>
  <si>
    <t>銷售費收入</t>
  </si>
  <si>
    <t>顧問費收入</t>
  </si>
  <si>
    <t>營業費用</t>
  </si>
  <si>
    <t>所得稅費用</t>
  </si>
  <si>
    <t>基本每股盈餘</t>
  </si>
  <si>
    <t>其他收入</t>
  </si>
  <si>
    <t>其他利益及損失</t>
  </si>
  <si>
    <t>營業外收入及支出</t>
  </si>
  <si>
    <t>本期淨利</t>
  </si>
  <si>
    <t>其他綜合損益</t>
  </si>
  <si>
    <t>備供出售金融資產未實現損益</t>
  </si>
  <si>
    <t>本期綜合損益</t>
  </si>
  <si>
    <t>-</t>
  </si>
  <si>
    <t>一○一年第一季</t>
  </si>
  <si>
    <t>非流動資產</t>
  </si>
  <si>
    <t xml:space="preserve"> 不動產、廠房及設備</t>
  </si>
  <si>
    <t xml:space="preserve">  成本</t>
  </si>
  <si>
    <t xml:space="preserve"> 其他資產</t>
  </si>
  <si>
    <t xml:space="preserve"> 無形資產－電腦軟體</t>
  </si>
  <si>
    <t>其他應收款</t>
  </si>
  <si>
    <t xml:space="preserve"> 存出保證金</t>
  </si>
  <si>
    <t xml:space="preserve"> 遞延所得稅資產－非流動</t>
  </si>
  <si>
    <t>非流動資產合計</t>
  </si>
  <si>
    <t>非流動負債</t>
  </si>
  <si>
    <t>權益</t>
  </si>
  <si>
    <t>權益合計</t>
  </si>
  <si>
    <t>負債及權益總計</t>
  </si>
  <si>
    <t>當期所得稅負債</t>
  </si>
  <si>
    <t>101年1月1日至3月31日</t>
  </si>
  <si>
    <t>負債及權益</t>
  </si>
  <si>
    <t xml:space="preserve">  減：累計折舊</t>
  </si>
  <si>
    <t>不動產、廠房及設備合計</t>
  </si>
  <si>
    <t>綜   合   損　益　表</t>
  </si>
  <si>
    <t>SHIN KONG INVESTMENT TRUST CO., LTD</t>
  </si>
  <si>
    <t>BALANCE SHEET</t>
  </si>
  <si>
    <t>ASSETS</t>
  </si>
  <si>
    <t>Liabilities and Stockholders’ equity</t>
  </si>
  <si>
    <t>Current Assets</t>
  </si>
  <si>
    <t>Current Liabilities</t>
  </si>
  <si>
    <t>Cash and Cash Equivalents</t>
  </si>
  <si>
    <t>Tax Payable</t>
  </si>
  <si>
    <t>Available-for-sale financial assets, current</t>
  </si>
  <si>
    <t>Other Payables</t>
  </si>
  <si>
    <t>Other Receivable</t>
  </si>
  <si>
    <t>Other Current Liabilities</t>
  </si>
  <si>
    <t>Othre Current Assets</t>
  </si>
  <si>
    <t>Other Liabilities</t>
  </si>
  <si>
    <t>Accured Pension Liabilities</t>
  </si>
  <si>
    <t xml:space="preserve">Financial Assets Measured At Fair Value Through Profit Or Loss </t>
  </si>
  <si>
    <t>Property and Equipment</t>
  </si>
  <si>
    <t>Costs</t>
  </si>
  <si>
    <t>Delivery Equipment</t>
  </si>
  <si>
    <t>Stockholders’ Equity</t>
  </si>
  <si>
    <t>Furniture And Fixtures</t>
  </si>
  <si>
    <t>Common Stock</t>
  </si>
  <si>
    <t>Leasehold Improvements</t>
  </si>
  <si>
    <t>Captal Surplus</t>
  </si>
  <si>
    <t>prepayments for equipment</t>
  </si>
  <si>
    <t>Retained Earnings</t>
  </si>
  <si>
    <t>Accumulated Depreciation</t>
  </si>
  <si>
    <t>Legal Reserve</t>
  </si>
  <si>
    <t>Fixed Assets Cost</t>
  </si>
  <si>
    <t>Special Reserve</t>
  </si>
  <si>
    <t>Net Income</t>
  </si>
  <si>
    <t>Other Assets</t>
  </si>
  <si>
    <t xml:space="preserve">Refundable Deposits </t>
  </si>
  <si>
    <t>Assets</t>
  </si>
  <si>
    <t>Liabilities and Stockholders’ Equity</t>
  </si>
  <si>
    <r>
      <t>Uni</t>
    </r>
    <r>
      <rPr>
        <sz val="12"/>
        <rFont val="標楷體"/>
        <family val="4"/>
      </rPr>
      <t>t：NT$ dollar</t>
    </r>
  </si>
  <si>
    <r>
      <t>　　</t>
    </r>
    <r>
      <rPr>
        <sz val="11"/>
        <rFont val="Book Antiqua"/>
        <family val="1"/>
      </rPr>
      <t xml:space="preserve">Total </t>
    </r>
    <r>
      <rPr>
        <sz val="12"/>
        <rFont val="Book Antiqua"/>
        <family val="1"/>
      </rPr>
      <t>Liabilities</t>
    </r>
  </si>
  <si>
    <r>
      <t xml:space="preserve">        </t>
    </r>
    <r>
      <rPr>
        <sz val="12"/>
        <rFont val="Book Antiqua"/>
        <family val="1"/>
      </rPr>
      <t>Total Stockholders’ Equity</t>
    </r>
  </si>
  <si>
    <t>STATEMENTS OF OPERATIONS</t>
  </si>
  <si>
    <t>AMOUNT</t>
  </si>
  <si>
    <t>Operating Income</t>
  </si>
  <si>
    <t>Consultant Fee Income</t>
  </si>
  <si>
    <t xml:space="preserve">    Sales Fee Income</t>
  </si>
  <si>
    <t xml:space="preserve">    Management Fee Income</t>
  </si>
  <si>
    <t>Total Operating Income</t>
  </si>
  <si>
    <t>Operating Expenses</t>
  </si>
  <si>
    <t>Operating Gains</t>
  </si>
  <si>
    <t>Other Income</t>
  </si>
  <si>
    <t>Other Losses</t>
  </si>
  <si>
    <t>Income Before Tax</t>
  </si>
  <si>
    <t>Tax</t>
  </si>
  <si>
    <t>Before Income Tax</t>
  </si>
  <si>
    <t>Basic Earnings Per Share</t>
  </si>
  <si>
    <t>2013/4/1 ~ 2013/6/30</t>
  </si>
  <si>
    <t>2012/4/1 ~ 2012/6/30</t>
  </si>
  <si>
    <t>2013/1/1 ~ 2013/6/30</t>
  </si>
  <si>
    <t>2012/1/1 ~ 2012/6/30</t>
  </si>
  <si>
    <t>Non-operating Income and Losses</t>
  </si>
  <si>
    <t>Total Non-operating Income and Losses</t>
  </si>
  <si>
    <t>Net Income</t>
  </si>
  <si>
    <t>Other Comperhensive Income</t>
  </si>
  <si>
    <t>Comperhensive Income</t>
  </si>
  <si>
    <t>Unrealized Capital G/L</t>
  </si>
  <si>
    <t>Investment</t>
  </si>
  <si>
    <t>2013/1/1-2013/6/30</t>
  </si>
  <si>
    <t>Other financial Assets</t>
  </si>
  <si>
    <t>2013/4/1-2013/6/30</t>
  </si>
  <si>
    <t>2012/4/1-2012/6/30</t>
  </si>
  <si>
    <t>Other Ffinancial Assets</t>
  </si>
  <si>
    <t>Intangible Assets</t>
  </si>
  <si>
    <t xml:space="preserve">        Unrealized Capital G/L</t>
  </si>
  <si>
    <t>Defferred tax assets-noncurrent</t>
  </si>
  <si>
    <t>After
 Income Tax</t>
  </si>
  <si>
    <t>102年6月30日</t>
  </si>
  <si>
    <t>103年6月30日</t>
  </si>
  <si>
    <t>102年12月31日</t>
  </si>
  <si>
    <t>應收帳款-關係人</t>
  </si>
  <si>
    <t>無活絡市場之債券投資－流動</t>
  </si>
  <si>
    <t>102年1月1日至6月30日</t>
  </si>
  <si>
    <t>103年1月1日至6月30日</t>
  </si>
  <si>
    <t>102年4月1日至6月30日</t>
  </si>
  <si>
    <r>
      <t>2260</t>
    </r>
    <r>
      <rPr>
        <sz val="10"/>
        <rFont val="新細明體"/>
        <family val="1"/>
      </rPr>
      <t>預收款項</t>
    </r>
  </si>
  <si>
    <r>
      <t>2170</t>
    </r>
    <r>
      <rPr>
        <sz val="10"/>
        <rFont val="新細明體"/>
        <family val="1"/>
      </rPr>
      <t>應付費用</t>
    </r>
  </si>
  <si>
    <r>
      <t>2210</t>
    </r>
    <r>
      <rPr>
        <sz val="10"/>
        <rFont val="新細明體"/>
        <family val="1"/>
      </rPr>
      <t>其他應付款項</t>
    </r>
  </si>
  <si>
    <r>
      <t>2298</t>
    </r>
    <r>
      <rPr>
        <sz val="10"/>
        <rFont val="新細明體"/>
        <family val="1"/>
      </rPr>
      <t>其他流動負債</t>
    </r>
  </si>
  <si>
    <t>2229應付設備款</t>
  </si>
  <si>
    <t xml:space="preserve">Debt investments with no active market - current </t>
  </si>
  <si>
    <t>民國103年及102年4月1日至6月30日以及民國103年及102年1月1日至6月30日</t>
  </si>
  <si>
    <t>Account Rreceivable</t>
  </si>
  <si>
    <t>Account Rreceivable - related parties</t>
  </si>
  <si>
    <t>THE PERIOD FROM APRIL 1 TO JUNE 30, 2014 AND THE PERIOD FROM APRIL 1 TO JUNE 30, 2013</t>
  </si>
  <si>
    <r>
      <t>THE PERIOD FROM APRIL 1 TO JUNE</t>
    </r>
    <r>
      <rPr>
        <sz val="11"/>
        <rFont val="Book Antiqua"/>
        <family val="1"/>
      </rPr>
      <t xml:space="preserve"> 30</t>
    </r>
    <r>
      <rPr>
        <sz val="12"/>
        <rFont val="Book Antiqua"/>
        <family val="1"/>
      </rPr>
      <t>, 2014 AND THE PERIOD FROM APRIL 1 TO JUNE 30, 2013</t>
    </r>
  </si>
  <si>
    <t>2014/4/1 ~ 2014/6/30</t>
  </si>
  <si>
    <t>2013/4/1 ~ 2013/6/30</t>
  </si>
  <si>
    <t>2014/1/1 ~ 2014/6/30</t>
  </si>
  <si>
    <t>2013/1/1 ~ 2013/6/30</t>
  </si>
  <si>
    <t>應收退稅款</t>
  </si>
  <si>
    <t>民國103年6月30日暨102年12月31日及6月30日</t>
  </si>
  <si>
    <t>103年1月1日至6月30日</t>
  </si>
  <si>
    <t>一○三年第二季</t>
  </si>
  <si>
    <t>103年4月1日至6月30日</t>
  </si>
  <si>
    <t>103年6月30日</t>
  </si>
  <si>
    <t>102年12月31日</t>
  </si>
  <si>
    <t>102年6月30日</t>
  </si>
  <si>
    <t/>
  </si>
  <si>
    <t>103年4月1日至6月30日</t>
  </si>
  <si>
    <t>102年4月1日至6月30日</t>
  </si>
  <si>
    <t>103年1月1日至6月30日</t>
  </si>
  <si>
    <t>102年1月1日至6月30日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</si>
</sst>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&quot;$&quot;#,##0.00_);[Red]\(&quot;$&quot;#,##0.00\)"/>
    <numFmt numFmtId="178" formatCode="_(* #,##0_);_(* \(#,##0\);_(* &quot;-&quot;_);_(@_)"/>
    <numFmt numFmtId="179" formatCode="#,##0_);\(#,##0\)"/>
    <numFmt numFmtId="180" formatCode="_-* #,##0_-;[Red]\(#,##0\);_-* &quot;-    &quot;_-"/>
    <numFmt numFmtId="181" formatCode="_-* #,##0.00000_-;[Red]\(#,##0.00000\);_-* &quot;-    &quot;_-"/>
    <numFmt numFmtId="182" formatCode="&quot;$&quot;#,##0.00_);\(&quot;$&quot;#,##0.00\)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#,##0.00_ "/>
    <numFmt numFmtId="191" formatCode="#,##0.00_);\(#,##0.00\)"/>
    <numFmt numFmtId="192" formatCode="#,##0.0_);\(#,##0.0\)"/>
    <numFmt numFmtId="193" formatCode="#,##0_);\(#,##0\)_);\-"/>
    <numFmt numFmtId="194" formatCode="#,##0.00%_);\(#,##0.00%\)_);\-"/>
    <numFmt numFmtId="195" formatCode="[$€-2]\ #,##0.00_);[Red]\([$€-2]\ #,##0.00\)"/>
    <numFmt numFmtId="196" formatCode="_-* #,##0.0_-;[Red]\(#,##0.0\);_-* &quot;-    &quot;_-"/>
    <numFmt numFmtId="197" formatCode="_-* #,##0.00_-;[Red]\(#,##0.00\);_-* &quot;-    &quot;_-"/>
    <numFmt numFmtId="198" formatCode="_-* #,##0.000_-;[Red]\(#,##0.000\);_-* &quot;-    &quot;_-"/>
    <numFmt numFmtId="199" formatCode="_-* #,##0.0000_-;[Red]\(#,##0.0000\);_-* &quot;-    &quot;_-"/>
    <numFmt numFmtId="200" formatCode="#,##0_ ;[Red]\-#,##0\ "/>
    <numFmt numFmtId="201" formatCode="#,##0_);[Red]\(#,##0\)"/>
    <numFmt numFmtId="202" formatCode="&quot;$&quot;#,##0_);\(&quot;$&quot;#,##0\)"/>
    <numFmt numFmtId="203" formatCode="#,##0.00_);[Red]\(#,##0.00\)"/>
    <numFmt numFmtId="204" formatCode="#,##0.0_);[Red]\(#,##0.0\)"/>
  </numFmts>
  <fonts count="48">
    <font>
      <sz val="10"/>
      <color indexed="8"/>
      <name val="MS Sans Serif"/>
      <family val="2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11"/>
      <name val="Book Antiqua"/>
      <family val="1"/>
    </font>
    <font>
      <sz val="11.5"/>
      <name val="標楷體"/>
      <family val="4"/>
    </font>
    <font>
      <sz val="11.5"/>
      <name val="Book Antiqua"/>
      <family val="1"/>
    </font>
    <font>
      <sz val="9"/>
      <name val="細明體"/>
      <family val="3"/>
    </font>
    <font>
      <sz val="12"/>
      <name val="Book Antiqua"/>
      <family val="1"/>
    </font>
    <font>
      <sz val="12"/>
      <name val="標楷體"/>
      <family val="4"/>
    </font>
    <font>
      <sz val="10"/>
      <color indexed="8"/>
      <name val="Book Antiqua"/>
      <family val="1"/>
    </font>
    <font>
      <sz val="10"/>
      <name val="Book Antiqua"/>
      <family val="1"/>
    </font>
    <font>
      <sz val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medium"/>
      <bottom style="double"/>
    </border>
    <border>
      <left/>
      <right/>
      <top style="thin"/>
      <bottom/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20" borderId="0" applyNumberFormat="0" applyBorder="0" applyAlignment="0" applyProtection="0"/>
    <xf numFmtId="0" fontId="3" fillId="0" borderId="0" applyNumberFormat="0" applyFill="0" applyBorder="0" applyProtection="0">
      <alignment horizontal="left" vertical="center"/>
    </xf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2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2" applyNumberFormat="0" applyAlignment="0" applyProtection="0"/>
    <xf numFmtId="0" fontId="44" fillId="21" borderId="8" applyNumberFormat="0" applyAlignment="0" applyProtection="0"/>
    <xf numFmtId="0" fontId="45" fillId="30" borderId="9" applyNumberFormat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3" fontId="8" fillId="0" borderId="0" xfId="34" applyNumberFormat="1" applyFont="1" applyFill="1" applyAlignment="1">
      <alignment wrapText="1"/>
      <protection/>
    </xf>
    <xf numFmtId="0" fontId="2" fillId="0" borderId="0" xfId="34" applyFont="1" applyFill="1">
      <alignment vertical="center"/>
      <protection/>
    </xf>
    <xf numFmtId="0" fontId="6" fillId="0" borderId="0" xfId="34" applyFont="1" applyFill="1" applyAlignment="1">
      <alignment horizontal="justify" vertical="top" wrapText="1"/>
      <protection/>
    </xf>
    <xf numFmtId="0" fontId="6" fillId="0" borderId="0" xfId="34" applyFont="1" applyFill="1" applyAlignment="1">
      <alignment horizontal="center" vertical="top" wrapText="1"/>
      <protection/>
    </xf>
    <xf numFmtId="0" fontId="5" fillId="0" borderId="10" xfId="34" applyFont="1" applyFill="1" applyBorder="1" applyAlignment="1">
      <alignment horizontal="justify" vertical="top" wrapText="1"/>
      <protection/>
    </xf>
    <xf numFmtId="0" fontId="6" fillId="0" borderId="11" xfId="34" applyFont="1" applyFill="1" applyBorder="1" applyAlignment="1">
      <alignment horizontal="justify" vertical="top" wrapText="1"/>
      <protection/>
    </xf>
    <xf numFmtId="0" fontId="5" fillId="0" borderId="12" xfId="34" applyFont="1" applyFill="1" applyBorder="1" applyAlignment="1">
      <alignment horizontal="center" vertical="top" wrapText="1"/>
      <protection/>
    </xf>
    <xf numFmtId="0" fontId="5" fillId="0" borderId="0" xfId="34" applyFont="1" applyFill="1" applyAlignment="1">
      <alignment horizontal="left" vertical="top" wrapText="1" indent="1"/>
      <protection/>
    </xf>
    <xf numFmtId="0" fontId="6" fillId="0" borderId="0" xfId="34" applyFont="1" applyFill="1" applyAlignment="1">
      <alignment vertical="top" wrapText="1"/>
      <protection/>
    </xf>
    <xf numFmtId="0" fontId="6" fillId="0" borderId="0" xfId="34" applyFont="1" applyFill="1" applyAlignment="1">
      <alignment wrapText="1"/>
      <protection/>
    </xf>
    <xf numFmtId="0" fontId="5" fillId="0" borderId="0" xfId="34" applyFont="1" applyFill="1" applyAlignment="1">
      <alignment horizontal="left" vertical="top" wrapText="1" indent="2"/>
      <protection/>
    </xf>
    <xf numFmtId="176" fontId="6" fillId="0" borderId="0" xfId="34" applyNumberFormat="1" applyFont="1" applyFill="1" applyAlignment="1">
      <alignment wrapText="1"/>
      <protection/>
    </xf>
    <xf numFmtId="3" fontId="6" fillId="0" borderId="0" xfId="34" applyNumberFormat="1" applyFont="1" applyFill="1" applyAlignment="1">
      <alignment wrapText="1"/>
      <protection/>
    </xf>
    <xf numFmtId="3" fontId="6" fillId="0" borderId="13" xfId="34" applyNumberFormat="1" applyFont="1" applyFill="1" applyBorder="1" applyAlignment="1">
      <alignment wrapText="1"/>
      <protection/>
    </xf>
    <xf numFmtId="0" fontId="6" fillId="0" borderId="13" xfId="34" applyFont="1" applyFill="1" applyBorder="1" applyAlignment="1">
      <alignment horizontal="center" wrapText="1"/>
      <protection/>
    </xf>
    <xf numFmtId="0" fontId="6" fillId="0" borderId="0" xfId="34" applyFont="1" applyFill="1" applyBorder="1" applyAlignment="1">
      <alignment wrapText="1"/>
      <protection/>
    </xf>
    <xf numFmtId="0" fontId="6" fillId="0" borderId="13" xfId="34" applyFont="1" applyFill="1" applyBorder="1" applyAlignment="1">
      <alignment wrapText="1"/>
      <protection/>
    </xf>
    <xf numFmtId="0" fontId="5" fillId="0" borderId="0" xfId="34" applyFont="1" applyFill="1" applyAlignment="1">
      <alignment horizontal="left" vertical="top" wrapText="1" indent="4"/>
      <protection/>
    </xf>
    <xf numFmtId="3" fontId="6" fillId="0" borderId="14" xfId="34" applyNumberFormat="1" applyFont="1" applyFill="1" applyBorder="1" applyAlignment="1">
      <alignment wrapText="1"/>
      <protection/>
    </xf>
    <xf numFmtId="0" fontId="6" fillId="0" borderId="14" xfId="34" applyFont="1" applyFill="1" applyBorder="1" applyAlignment="1">
      <alignment wrapText="1"/>
      <protection/>
    </xf>
    <xf numFmtId="0" fontId="6" fillId="0" borderId="0" xfId="34" applyFont="1" applyFill="1" applyAlignment="1">
      <alignment horizontal="left" vertical="top" wrapText="1" indent="1"/>
      <protection/>
    </xf>
    <xf numFmtId="3" fontId="6" fillId="0" borderId="0" xfId="34" applyNumberFormat="1" applyFont="1" applyFill="1" applyBorder="1" applyAlignment="1">
      <alignment wrapText="1"/>
      <protection/>
    </xf>
    <xf numFmtId="179" fontId="6" fillId="0" borderId="13" xfId="34" applyNumberFormat="1" applyFont="1" applyFill="1" applyBorder="1" applyAlignment="1">
      <alignment wrapText="1"/>
      <protection/>
    </xf>
    <xf numFmtId="179" fontId="6" fillId="0" borderId="0" xfId="34" applyNumberFormat="1" applyFont="1" applyFill="1" applyAlignment="1">
      <alignment wrapText="1"/>
      <protection/>
    </xf>
    <xf numFmtId="179" fontId="6" fillId="0" borderId="0" xfId="34" applyNumberFormat="1" applyFont="1" applyFill="1" applyBorder="1" applyAlignment="1">
      <alignment wrapText="1"/>
      <protection/>
    </xf>
    <xf numFmtId="0" fontId="6" fillId="0" borderId="0" xfId="34" applyFont="1" applyFill="1" applyBorder="1" applyAlignment="1">
      <alignment vertical="top" wrapText="1"/>
      <protection/>
    </xf>
    <xf numFmtId="176" fontId="6" fillId="0" borderId="15" xfId="34" applyNumberFormat="1" applyFont="1" applyFill="1" applyBorder="1" applyAlignment="1">
      <alignment wrapText="1"/>
      <protection/>
    </xf>
    <xf numFmtId="0" fontId="6" fillId="0" borderId="15" xfId="34" applyFont="1" applyFill="1" applyBorder="1" applyAlignment="1">
      <alignment wrapText="1"/>
      <protection/>
    </xf>
    <xf numFmtId="0" fontId="8" fillId="0" borderId="0" xfId="34" applyFont="1" applyFill="1" applyAlignment="1">
      <alignment horizontal="justify" vertical="center"/>
      <protection/>
    </xf>
    <xf numFmtId="0" fontId="8" fillId="0" borderId="0" xfId="34" applyFont="1" applyFill="1" applyAlignment="1">
      <alignment horizontal="justify" vertical="top" wrapText="1"/>
      <protection/>
    </xf>
    <xf numFmtId="0" fontId="7" fillId="0" borderId="10" xfId="34" applyFont="1" applyFill="1" applyBorder="1" applyAlignment="1">
      <alignment horizontal="center" vertical="top" wrapText="1"/>
      <protection/>
    </xf>
    <xf numFmtId="0" fontId="8" fillId="0" borderId="11" xfId="34" applyFont="1" applyFill="1" applyBorder="1" applyAlignment="1">
      <alignment horizontal="center" vertical="top" wrapText="1"/>
      <protection/>
    </xf>
    <xf numFmtId="0" fontId="7" fillId="0" borderId="12" xfId="34" applyFont="1" applyFill="1" applyBorder="1" applyAlignment="1">
      <alignment horizontal="center" vertical="top" wrapText="1"/>
      <protection/>
    </xf>
    <xf numFmtId="0" fontId="8" fillId="0" borderId="0" xfId="34" applyFont="1" applyFill="1" applyAlignment="1">
      <alignment horizontal="center" vertical="top" wrapText="1"/>
      <protection/>
    </xf>
    <xf numFmtId="0" fontId="7" fillId="0" borderId="0" xfId="34" applyFont="1" applyFill="1" applyAlignment="1">
      <alignment horizontal="justify" vertical="top" wrapText="1"/>
      <protection/>
    </xf>
    <xf numFmtId="0" fontId="8" fillId="0" borderId="0" xfId="34" applyFont="1" applyFill="1" applyAlignment="1">
      <alignment wrapText="1"/>
      <protection/>
    </xf>
    <xf numFmtId="0" fontId="8" fillId="0" borderId="0" xfId="34" applyFont="1" applyFill="1" applyAlignment="1">
      <alignment horizontal="justify" wrapText="1"/>
      <protection/>
    </xf>
    <xf numFmtId="176" fontId="8" fillId="0" borderId="0" xfId="34" applyNumberFormat="1" applyFont="1" applyFill="1" applyAlignment="1">
      <alignment wrapText="1"/>
      <protection/>
    </xf>
    <xf numFmtId="3" fontId="8" fillId="0" borderId="13" xfId="34" applyNumberFormat="1" applyFont="1" applyFill="1" applyBorder="1" applyAlignment="1">
      <alignment wrapText="1"/>
      <protection/>
    </xf>
    <xf numFmtId="0" fontId="8" fillId="0" borderId="13" xfId="34" applyFont="1" applyFill="1" applyBorder="1" applyAlignment="1">
      <alignment wrapText="1"/>
      <protection/>
    </xf>
    <xf numFmtId="179" fontId="8" fillId="0" borderId="0" xfId="34" applyNumberFormat="1" applyFont="1" applyFill="1" applyAlignment="1">
      <alignment wrapText="1"/>
      <protection/>
    </xf>
    <xf numFmtId="179" fontId="8" fillId="0" borderId="0" xfId="34" applyNumberFormat="1" applyFont="1" applyFill="1" applyAlignment="1">
      <alignment horizontal="justify" wrapText="1"/>
      <protection/>
    </xf>
    <xf numFmtId="0" fontId="8" fillId="0" borderId="0" xfId="34" applyFont="1" applyFill="1" applyAlignment="1">
      <alignment horizontal="center" wrapText="1"/>
      <protection/>
    </xf>
    <xf numFmtId="3" fontId="8" fillId="0" borderId="14" xfId="34" applyNumberFormat="1" applyFont="1" applyFill="1" applyBorder="1" applyAlignment="1">
      <alignment wrapText="1"/>
      <protection/>
    </xf>
    <xf numFmtId="0" fontId="8" fillId="0" borderId="14" xfId="34" applyFont="1" applyFill="1" applyBorder="1" applyAlignment="1">
      <alignment wrapText="1"/>
      <protection/>
    </xf>
    <xf numFmtId="179" fontId="8" fillId="0" borderId="13" xfId="34" applyNumberFormat="1" applyFont="1" applyFill="1" applyBorder="1" applyAlignment="1">
      <alignment wrapText="1"/>
      <protection/>
    </xf>
    <xf numFmtId="176" fontId="8" fillId="0" borderId="15" xfId="34" applyNumberFormat="1" applyFont="1" applyFill="1" applyBorder="1" applyAlignment="1">
      <alignment wrapText="1"/>
      <protection/>
    </xf>
    <xf numFmtId="0" fontId="8" fillId="0" borderId="15" xfId="34" applyFont="1" applyFill="1" applyBorder="1" applyAlignment="1">
      <alignment wrapText="1"/>
      <protection/>
    </xf>
    <xf numFmtId="0" fontId="7" fillId="0" borderId="10" xfId="34" applyFont="1" applyFill="1" applyBorder="1" applyAlignment="1">
      <alignment horizontal="center" wrapText="1"/>
      <protection/>
    </xf>
    <xf numFmtId="177" fontId="8" fillId="0" borderId="16" xfId="34" applyNumberFormat="1" applyFont="1" applyFill="1" applyBorder="1" applyAlignment="1">
      <alignment wrapText="1"/>
      <protection/>
    </xf>
    <xf numFmtId="176" fontId="8" fillId="0" borderId="0" xfId="34" applyNumberFormat="1" applyFont="1" applyFill="1" applyBorder="1" applyAlignment="1">
      <alignment wrapText="1"/>
      <protection/>
    </xf>
    <xf numFmtId="0" fontId="8" fillId="0" borderId="0" xfId="34" applyFont="1" applyFill="1" applyBorder="1" applyAlignment="1">
      <alignment wrapText="1"/>
      <protection/>
    </xf>
    <xf numFmtId="38" fontId="8" fillId="0" borderId="13" xfId="34" applyNumberFormat="1" applyFont="1" applyFill="1" applyBorder="1" applyAlignment="1">
      <alignment wrapText="1"/>
      <protection/>
    </xf>
    <xf numFmtId="0" fontId="8" fillId="0" borderId="13" xfId="34" applyFont="1" applyFill="1" applyBorder="1" applyAlignment="1">
      <alignment horizontal="center" wrapText="1"/>
      <protection/>
    </xf>
    <xf numFmtId="0" fontId="5" fillId="0" borderId="0" xfId="34" applyFont="1" applyFill="1" applyBorder="1" applyAlignment="1">
      <alignment horizontal="center" vertical="top" wrapText="1"/>
      <protection/>
    </xf>
    <xf numFmtId="0" fontId="6" fillId="0" borderId="0" xfId="34" applyFont="1" applyFill="1" applyBorder="1" applyAlignment="1">
      <alignment horizontal="center" wrapText="1"/>
      <protection/>
    </xf>
    <xf numFmtId="176" fontId="2" fillId="0" borderId="0" xfId="34" applyNumberFormat="1" applyFont="1" applyFill="1">
      <alignment vertical="center"/>
      <protection/>
    </xf>
    <xf numFmtId="176" fontId="6" fillId="0" borderId="0" xfId="34" applyNumberFormat="1" applyFont="1" applyFill="1" applyBorder="1" applyAlignment="1">
      <alignment wrapText="1"/>
      <protection/>
    </xf>
    <xf numFmtId="180" fontId="8" fillId="0" borderId="0" xfId="34" applyNumberFormat="1" applyFont="1" applyFill="1" applyAlignment="1">
      <alignment wrapText="1"/>
      <protection/>
    </xf>
    <xf numFmtId="3" fontId="8" fillId="0" borderId="0" xfId="34" applyNumberFormat="1" applyFont="1" applyFill="1" applyBorder="1" applyAlignment="1">
      <alignment wrapText="1"/>
      <protection/>
    </xf>
    <xf numFmtId="1" fontId="8" fillId="0" borderId="13" xfId="34" applyNumberFormat="1" applyFont="1" applyFill="1" applyBorder="1" applyAlignment="1">
      <alignment wrapText="1"/>
      <protection/>
    </xf>
    <xf numFmtId="1" fontId="8" fillId="0" borderId="0" xfId="34" applyNumberFormat="1" applyFont="1" applyFill="1" applyBorder="1" applyAlignment="1">
      <alignment wrapText="1"/>
      <protection/>
    </xf>
    <xf numFmtId="0" fontId="2" fillId="0" borderId="0" xfId="33">
      <alignment/>
      <protection/>
    </xf>
    <xf numFmtId="0" fontId="6" fillId="0" borderId="0" xfId="33" applyFont="1" applyAlignment="1">
      <alignment horizontal="center"/>
      <protection/>
    </xf>
    <xf numFmtId="0" fontId="2" fillId="0" borderId="0" xfId="33" applyAlignment="1">
      <alignment horizontal="right"/>
      <protection/>
    </xf>
    <xf numFmtId="0" fontId="10" fillId="0" borderId="0" xfId="33" applyFont="1" applyAlignment="1">
      <alignment horizontal="center"/>
      <protection/>
    </xf>
    <xf numFmtId="0" fontId="10" fillId="0" borderId="0" xfId="33" applyFont="1" applyAlignment="1">
      <alignment horizontal="right"/>
      <protection/>
    </xf>
    <xf numFmtId="0" fontId="10" fillId="0" borderId="0" xfId="33" applyFont="1" applyAlignment="1">
      <alignment horizontal="justify" vertical="top" wrapText="1"/>
      <protection/>
    </xf>
    <xf numFmtId="0" fontId="6" fillId="0" borderId="13" xfId="33" applyFont="1" applyBorder="1" applyAlignment="1">
      <alignment horizontal="justify" vertical="top" wrapText="1"/>
      <protection/>
    </xf>
    <xf numFmtId="0" fontId="5" fillId="0" borderId="13" xfId="33" applyFont="1" applyBorder="1" applyAlignment="1">
      <alignment horizontal="center" vertical="top" wrapText="1"/>
      <protection/>
    </xf>
    <xf numFmtId="0" fontId="10" fillId="0" borderId="13" xfId="33" applyFont="1" applyBorder="1" applyAlignment="1">
      <alignment horizontal="justify" vertical="top" wrapText="1"/>
      <protection/>
    </xf>
    <xf numFmtId="0" fontId="10" fillId="0" borderId="0" xfId="33" applyFont="1" applyAlignment="1">
      <alignment horizontal="left" vertical="top" wrapText="1" indent="1"/>
      <protection/>
    </xf>
    <xf numFmtId="0" fontId="10" fillId="0" borderId="0" xfId="33" applyFont="1" applyAlignment="1">
      <alignment vertical="top" wrapText="1"/>
      <protection/>
    </xf>
    <xf numFmtId="0" fontId="5" fillId="0" borderId="0" xfId="33" applyFont="1" applyBorder="1" applyAlignment="1">
      <alignment horizontal="center" vertical="top" wrapText="1"/>
      <protection/>
    </xf>
    <xf numFmtId="0" fontId="10" fillId="0" borderId="0" xfId="33" applyFont="1" applyBorder="1" applyAlignment="1">
      <alignment horizontal="center" vertical="top" wrapText="1"/>
      <protection/>
    </xf>
    <xf numFmtId="0" fontId="10" fillId="0" borderId="0" xfId="33" applyFont="1" applyBorder="1" applyAlignment="1">
      <alignment horizontal="justify" vertical="top" wrapText="1"/>
      <protection/>
    </xf>
    <xf numFmtId="0" fontId="10" fillId="0" borderId="0" xfId="33" applyFont="1" applyAlignment="1">
      <alignment wrapText="1"/>
      <protection/>
    </xf>
    <xf numFmtId="0" fontId="10" fillId="0" borderId="0" xfId="33" applyFont="1" applyAlignment="1">
      <alignment horizontal="right" wrapText="1"/>
      <protection/>
    </xf>
    <xf numFmtId="0" fontId="10" fillId="0" borderId="0" xfId="33" applyFont="1" applyAlignment="1">
      <alignment horizontal="left" vertical="top" wrapText="1" indent="2"/>
      <protection/>
    </xf>
    <xf numFmtId="0" fontId="6" fillId="0" borderId="0" xfId="33" applyFont="1" applyAlignment="1">
      <alignment wrapText="1"/>
      <protection/>
    </xf>
    <xf numFmtId="0" fontId="6" fillId="0" borderId="0" xfId="33" applyFont="1" applyAlignment="1">
      <alignment horizontal="left" vertical="top" wrapText="1" indent="2"/>
      <protection/>
    </xf>
    <xf numFmtId="0" fontId="6" fillId="0" borderId="0" xfId="33" applyFont="1" applyAlignment="1">
      <alignment horizontal="right" wrapText="1"/>
      <protection/>
    </xf>
    <xf numFmtId="3" fontId="6" fillId="0" borderId="0" xfId="33" applyNumberFormat="1" applyFont="1" applyAlignment="1">
      <alignment wrapText="1"/>
      <protection/>
    </xf>
    <xf numFmtId="3" fontId="6" fillId="0" borderId="0" xfId="33" applyNumberFormat="1" applyFont="1" applyAlignment="1">
      <alignment horizontal="right" wrapText="1"/>
      <protection/>
    </xf>
    <xf numFmtId="0" fontId="10" fillId="0" borderId="0" xfId="33" applyFont="1" applyAlignment="1">
      <alignment horizontal="left" vertical="top" wrapText="1" indent="4"/>
      <protection/>
    </xf>
    <xf numFmtId="0" fontId="6" fillId="0" borderId="14" xfId="33" applyFont="1" applyBorder="1" applyAlignment="1">
      <alignment horizontal="right" wrapText="1"/>
      <protection/>
    </xf>
    <xf numFmtId="0" fontId="6" fillId="0" borderId="13" xfId="33" applyFont="1" applyBorder="1" applyAlignment="1">
      <alignment horizontal="right" wrapText="1"/>
      <protection/>
    </xf>
    <xf numFmtId="0" fontId="6" fillId="0" borderId="0" xfId="33" applyFont="1" applyAlignment="1">
      <alignment horizontal="left" vertical="top" wrapText="1" indent="1"/>
      <protection/>
    </xf>
    <xf numFmtId="179" fontId="10" fillId="0" borderId="0" xfId="33" applyNumberFormat="1" applyFont="1" applyAlignment="1">
      <alignment vertical="top" wrapText="1"/>
      <protection/>
    </xf>
    <xf numFmtId="179" fontId="6" fillId="0" borderId="0" xfId="33" applyNumberFormat="1" applyFont="1" applyAlignment="1">
      <alignment horizontal="left" vertical="top" wrapText="1" indent="4"/>
      <protection/>
    </xf>
    <xf numFmtId="0" fontId="8" fillId="0" borderId="0" xfId="33" applyFont="1" applyAlignment="1">
      <alignment vertical="top" wrapText="1"/>
      <protection/>
    </xf>
    <xf numFmtId="179" fontId="5" fillId="0" borderId="0" xfId="33" applyNumberFormat="1" applyFont="1" applyAlignment="1">
      <alignment horizontal="left" vertical="top" wrapText="1" indent="2"/>
      <protection/>
    </xf>
    <xf numFmtId="0" fontId="6" fillId="0" borderId="17" xfId="33" applyFont="1" applyBorder="1" applyAlignment="1">
      <alignment wrapText="1"/>
      <protection/>
    </xf>
    <xf numFmtId="179" fontId="6" fillId="0" borderId="0" xfId="33" applyNumberFormat="1" applyFont="1" applyBorder="1" applyAlignment="1">
      <alignment wrapText="1"/>
      <protection/>
    </xf>
    <xf numFmtId="179" fontId="10" fillId="0" borderId="0" xfId="33" applyNumberFormat="1" applyFont="1" applyAlignment="1">
      <alignment wrapText="1"/>
      <protection/>
    </xf>
    <xf numFmtId="179" fontId="6" fillId="0" borderId="0" xfId="33" applyNumberFormat="1" applyFont="1" applyBorder="1" applyAlignment="1">
      <alignment horizontal="right" wrapText="1"/>
      <protection/>
    </xf>
    <xf numFmtId="0" fontId="10" fillId="0" borderId="0" xfId="33" applyFont="1" applyAlignment="1">
      <alignment horizontal="left" vertical="top" wrapText="1" indent="3"/>
      <protection/>
    </xf>
    <xf numFmtId="179" fontId="10" fillId="0" borderId="0" xfId="33" applyNumberFormat="1" applyFont="1" applyAlignment="1">
      <alignment horizontal="left" vertical="top" wrapText="1" indent="1"/>
      <protection/>
    </xf>
    <xf numFmtId="179" fontId="10" fillId="0" borderId="0" xfId="33" applyNumberFormat="1" applyFont="1" applyAlignment="1">
      <alignment horizontal="right" wrapText="1"/>
      <protection/>
    </xf>
    <xf numFmtId="0" fontId="10" fillId="0" borderId="0" xfId="33" applyFont="1" applyAlignment="1">
      <alignment horizontal="left" vertical="top" wrapText="1" indent="5"/>
      <protection/>
    </xf>
    <xf numFmtId="179" fontId="6" fillId="0" borderId="0" xfId="33" applyNumberFormat="1" applyFont="1" applyAlignment="1">
      <alignment wrapText="1"/>
      <protection/>
    </xf>
    <xf numFmtId="179" fontId="10" fillId="0" borderId="0" xfId="33" applyNumberFormat="1" applyFont="1" applyAlignment="1">
      <alignment horizontal="left" vertical="top" wrapText="1" indent="2"/>
      <protection/>
    </xf>
    <xf numFmtId="179" fontId="6" fillId="0" borderId="0" xfId="33" applyNumberFormat="1" applyFont="1" applyAlignment="1">
      <alignment horizontal="left" vertical="top" wrapText="1" indent="2"/>
      <protection/>
    </xf>
    <xf numFmtId="179" fontId="10" fillId="0" borderId="0" xfId="33" applyNumberFormat="1" applyFont="1" applyAlignment="1">
      <alignment horizontal="left" vertical="top" wrapText="1" indent="4"/>
      <protection/>
    </xf>
    <xf numFmtId="179" fontId="6" fillId="0" borderId="0" xfId="33" applyNumberFormat="1" applyFont="1" applyAlignment="1">
      <alignment horizontal="left" vertical="top" wrapText="1" indent="1"/>
      <protection/>
    </xf>
    <xf numFmtId="0" fontId="6" fillId="0" borderId="0" xfId="33" applyFont="1" applyBorder="1" applyAlignment="1">
      <alignment wrapText="1"/>
      <protection/>
    </xf>
    <xf numFmtId="176" fontId="6" fillId="0" borderId="15" xfId="33" applyNumberFormat="1" applyFont="1" applyBorder="1" applyAlignment="1">
      <alignment wrapText="1"/>
      <protection/>
    </xf>
    <xf numFmtId="0" fontId="6" fillId="0" borderId="15" xfId="33" applyFont="1" applyBorder="1" applyAlignment="1">
      <alignment horizontal="right" wrapText="1"/>
      <protection/>
    </xf>
    <xf numFmtId="0" fontId="6" fillId="0" borderId="0" xfId="33" applyFont="1" applyAlignment="1">
      <alignment horizontal="justify"/>
      <protection/>
    </xf>
    <xf numFmtId="57" fontId="10" fillId="0" borderId="0" xfId="33" applyNumberFormat="1" applyFont="1" applyAlignment="1">
      <alignment horizontal="center" vertical="top" wrapText="1"/>
      <protection/>
    </xf>
    <xf numFmtId="0" fontId="10" fillId="0" borderId="0" xfId="33" applyFont="1" applyAlignment="1">
      <alignment horizontal="center" vertical="top" wrapText="1"/>
      <protection/>
    </xf>
    <xf numFmtId="3" fontId="2" fillId="0" borderId="0" xfId="34" applyNumberFormat="1" applyFont="1" applyFill="1">
      <alignment vertical="center"/>
      <protection/>
    </xf>
    <xf numFmtId="0" fontId="11" fillId="0" borderId="13" xfId="33" applyFont="1" applyBorder="1" applyAlignment="1">
      <alignment horizontal="center" vertical="top" wrapText="1"/>
      <protection/>
    </xf>
    <xf numFmtId="0" fontId="10" fillId="0" borderId="14" xfId="33" applyFont="1" applyBorder="1" applyAlignment="1">
      <alignment horizontal="right" wrapText="1"/>
      <protection/>
    </xf>
    <xf numFmtId="179" fontId="10" fillId="0" borderId="13" xfId="33" applyNumberFormat="1" applyFont="1" applyBorder="1" applyAlignment="1">
      <alignment horizontal="right" wrapText="1"/>
      <protection/>
    </xf>
    <xf numFmtId="179" fontId="10" fillId="0" borderId="14" xfId="33" applyNumberFormat="1" applyFont="1" applyBorder="1" applyAlignment="1">
      <alignment horizontal="right" wrapText="1"/>
      <protection/>
    </xf>
    <xf numFmtId="0" fontId="10" fillId="0" borderId="0" xfId="33" applyFont="1" applyAlignment="1">
      <alignment horizontal="right" vertical="top" wrapText="1"/>
      <protection/>
    </xf>
    <xf numFmtId="0" fontId="10" fillId="0" borderId="17" xfId="33" applyFont="1" applyBorder="1" applyAlignment="1">
      <alignment horizontal="right" wrapText="1"/>
      <protection/>
    </xf>
    <xf numFmtId="182" fontId="10" fillId="0" borderId="18" xfId="33" applyNumberFormat="1" applyFont="1" applyBorder="1" applyAlignment="1">
      <alignment horizontal="center" wrapText="1"/>
      <protection/>
    </xf>
    <xf numFmtId="182" fontId="10" fillId="0" borderId="0" xfId="33" applyNumberFormat="1" applyFont="1" applyAlignment="1">
      <alignment horizontal="center" wrapText="1"/>
      <protection/>
    </xf>
    <xf numFmtId="179" fontId="10" fillId="0" borderId="17" xfId="33" applyNumberFormat="1" applyFont="1" applyBorder="1" applyAlignment="1">
      <alignment horizontal="right" wrapText="1"/>
      <protection/>
    </xf>
    <xf numFmtId="0" fontId="10" fillId="0" borderId="13" xfId="33" applyFont="1" applyBorder="1" applyAlignment="1">
      <alignment horizontal="right" wrapText="1"/>
      <protection/>
    </xf>
    <xf numFmtId="0" fontId="10" fillId="0" borderId="0" xfId="33" applyFont="1" applyBorder="1" applyAlignment="1">
      <alignment horizontal="right" wrapText="1"/>
      <protection/>
    </xf>
    <xf numFmtId="57" fontId="6" fillId="0" borderId="0" xfId="33" applyNumberFormat="1" applyFont="1" applyBorder="1" applyAlignment="1">
      <alignment horizontal="center" vertical="top" wrapText="1"/>
      <protection/>
    </xf>
    <xf numFmtId="0" fontId="6" fillId="0" borderId="0" xfId="33" applyFont="1" applyBorder="1" applyAlignment="1">
      <alignment horizontal="right" wrapText="1"/>
      <protection/>
    </xf>
    <xf numFmtId="0" fontId="10" fillId="0" borderId="0" xfId="33" applyFont="1" applyFill="1" applyAlignment="1">
      <alignment horizontal="left" vertical="top" wrapText="1" indent="2"/>
      <protection/>
    </xf>
    <xf numFmtId="0" fontId="2" fillId="0" borderId="0" xfId="33" applyBorder="1" applyAlignment="1">
      <alignment horizontal="right"/>
      <protection/>
    </xf>
    <xf numFmtId="179" fontId="10" fillId="0" borderId="0" xfId="33" applyNumberFormat="1" applyFont="1" applyBorder="1" applyAlignment="1">
      <alignment horizontal="right" wrapText="1"/>
      <protection/>
    </xf>
    <xf numFmtId="57" fontId="6" fillId="0" borderId="0" xfId="33" applyNumberFormat="1" applyFont="1" applyBorder="1" applyAlignment="1">
      <alignment vertical="top" wrapText="1"/>
      <protection/>
    </xf>
    <xf numFmtId="0" fontId="6" fillId="0" borderId="0" xfId="33" applyFont="1" applyFill="1" applyAlignment="1">
      <alignment wrapText="1"/>
      <protection/>
    </xf>
    <xf numFmtId="0" fontId="10" fillId="0" borderId="0" xfId="33" applyFont="1" applyFill="1" applyAlignment="1">
      <alignment wrapText="1"/>
      <protection/>
    </xf>
    <xf numFmtId="0" fontId="6" fillId="0" borderId="0" xfId="33" applyFont="1" applyFill="1" applyAlignment="1">
      <alignment horizontal="right" wrapText="1"/>
      <protection/>
    </xf>
    <xf numFmtId="0" fontId="6" fillId="0" borderId="0" xfId="33" applyFont="1" applyFill="1" applyBorder="1" applyAlignment="1">
      <alignment horizontal="right" wrapText="1"/>
      <protection/>
    </xf>
    <xf numFmtId="179" fontId="6" fillId="0" borderId="0" xfId="40" applyNumberFormat="1" applyFont="1" applyFill="1" applyBorder="1" applyAlignment="1">
      <alignment horizontal="right" vertical="center"/>
    </xf>
    <xf numFmtId="179" fontId="6" fillId="0" borderId="13" xfId="40" applyNumberFormat="1" applyFont="1" applyFill="1" applyBorder="1" applyAlignment="1">
      <alignment horizontal="right" vertical="center"/>
    </xf>
    <xf numFmtId="0" fontId="2" fillId="0" borderId="0" xfId="33" applyFont="1" applyFill="1">
      <alignment/>
      <protection/>
    </xf>
    <xf numFmtId="0" fontId="2" fillId="0" borderId="0" xfId="33" applyFont="1">
      <alignment/>
      <protection/>
    </xf>
    <xf numFmtId="0" fontId="2" fillId="0" borderId="0" xfId="33" applyFont="1" applyAlignment="1">
      <alignment horizontal="right"/>
      <protection/>
    </xf>
    <xf numFmtId="0" fontId="2" fillId="0" borderId="0" xfId="33" applyFont="1" applyBorder="1" applyAlignment="1">
      <alignment horizontal="right"/>
      <protection/>
    </xf>
    <xf numFmtId="178" fontId="6" fillId="0" borderId="0" xfId="34" applyNumberFormat="1" applyFont="1" applyFill="1" applyAlignment="1">
      <alignment wrapText="1"/>
      <protection/>
    </xf>
    <xf numFmtId="179" fontId="2" fillId="0" borderId="0" xfId="33" applyNumberFormat="1" applyFont="1">
      <alignment/>
      <protection/>
    </xf>
    <xf numFmtId="179" fontId="6" fillId="0" borderId="14" xfId="40" applyNumberFormat="1" applyFont="1" applyFill="1" applyBorder="1" applyAlignment="1">
      <alignment horizontal="right" vertical="center"/>
    </xf>
    <xf numFmtId="0" fontId="10" fillId="0" borderId="14" xfId="33" applyFont="1" applyBorder="1" applyAlignment="1">
      <alignment horizontal="center" vertical="top" wrapText="1"/>
      <protection/>
    </xf>
    <xf numFmtId="176" fontId="10" fillId="0" borderId="0" xfId="33" applyNumberFormat="1" applyFont="1" applyAlignment="1">
      <alignment horizontal="right" wrapText="1"/>
      <protection/>
    </xf>
    <xf numFmtId="3" fontId="10" fillId="0" borderId="0" xfId="33" applyNumberFormat="1" applyFont="1" applyAlignment="1">
      <alignment horizontal="right" wrapText="1"/>
      <protection/>
    </xf>
    <xf numFmtId="3" fontId="10" fillId="0" borderId="13" xfId="33" applyNumberFormat="1" applyFont="1" applyBorder="1" applyAlignment="1">
      <alignment horizontal="right" wrapText="1"/>
      <protection/>
    </xf>
    <xf numFmtId="3" fontId="10" fillId="0" borderId="14" xfId="33" applyNumberFormat="1" applyFont="1" applyBorder="1" applyAlignment="1">
      <alignment horizontal="right" wrapText="1"/>
      <protection/>
    </xf>
    <xf numFmtId="0" fontId="10" fillId="0" borderId="0" xfId="33" applyFont="1" applyBorder="1" applyAlignment="1">
      <alignment wrapText="1"/>
      <protection/>
    </xf>
    <xf numFmtId="182" fontId="10" fillId="0" borderId="0" xfId="33" applyNumberFormat="1" applyFont="1" applyBorder="1" applyAlignment="1">
      <alignment wrapText="1"/>
      <protection/>
    </xf>
    <xf numFmtId="0" fontId="10" fillId="0" borderId="13" xfId="33" applyFont="1" applyBorder="1" applyAlignment="1">
      <alignment horizontal="center" wrapText="1"/>
      <protection/>
    </xf>
    <xf numFmtId="0" fontId="10" fillId="0" borderId="13" xfId="33" applyFont="1" applyBorder="1" applyAlignment="1">
      <alignment wrapText="1"/>
      <protection/>
    </xf>
    <xf numFmtId="0" fontId="2" fillId="0" borderId="0" xfId="33" applyBorder="1">
      <alignment/>
      <protection/>
    </xf>
    <xf numFmtId="0" fontId="0" fillId="0" borderId="0" xfId="35">
      <alignment vertical="center"/>
    </xf>
    <xf numFmtId="0" fontId="6" fillId="0" borderId="0" xfId="34" applyFont="1" applyFill="1">
      <alignment vertical="center"/>
      <protection/>
    </xf>
    <xf numFmtId="0" fontId="2" fillId="0" borderId="0" xfId="34" applyFont="1" applyFill="1" applyBorder="1">
      <alignment vertical="center"/>
      <protection/>
    </xf>
    <xf numFmtId="180" fontId="2" fillId="0" borderId="0" xfId="34" applyNumberFormat="1" applyFont="1" applyFill="1">
      <alignment vertical="center"/>
      <protection/>
    </xf>
    <xf numFmtId="179" fontId="2" fillId="0" borderId="0" xfId="34" applyNumberFormat="1" applyFont="1" applyFill="1">
      <alignment vertical="center"/>
      <protection/>
    </xf>
    <xf numFmtId="181" fontId="4" fillId="0" borderId="0" xfId="40" applyNumberFormat="1" applyFont="1" applyFill="1">
      <alignment horizontal="left" vertical="center"/>
    </xf>
    <xf numFmtId="180" fontId="12" fillId="0" borderId="0" xfId="0" applyNumberFormat="1" applyFont="1" applyFill="1" applyBorder="1" applyAlignment="1">
      <alignment/>
    </xf>
    <xf numFmtId="180" fontId="13" fillId="0" borderId="0" xfId="34" applyNumberFormat="1" applyFont="1" applyFill="1" applyAlignment="1">
      <alignment horizontal="left" vertical="top" wrapText="1" indent="1"/>
      <protection/>
    </xf>
    <xf numFmtId="180" fontId="13" fillId="0" borderId="0" xfId="34" applyNumberFormat="1" applyFont="1" applyFill="1">
      <alignment vertical="center"/>
      <protection/>
    </xf>
    <xf numFmtId="180" fontId="13" fillId="0" borderId="0" xfId="34" applyNumberFormat="1" applyFont="1" applyFill="1" applyBorder="1">
      <alignment vertical="center"/>
      <protection/>
    </xf>
    <xf numFmtId="39" fontId="10" fillId="0" borderId="0" xfId="33" applyNumberFormat="1" applyFont="1" applyAlignment="1">
      <alignment wrapText="1"/>
      <protection/>
    </xf>
    <xf numFmtId="37" fontId="6" fillId="0" borderId="0" xfId="34" applyNumberFormat="1" applyFont="1" applyFill="1" applyAlignment="1">
      <alignment wrapText="1"/>
      <protection/>
    </xf>
    <xf numFmtId="37" fontId="6" fillId="0" borderId="0" xfId="34" applyNumberFormat="1" applyFont="1" applyFill="1" applyBorder="1" applyAlignment="1">
      <alignment wrapText="1"/>
      <protection/>
    </xf>
    <xf numFmtId="37" fontId="6" fillId="0" borderId="14" xfId="34" applyNumberFormat="1" applyFont="1" applyFill="1" applyBorder="1" applyAlignment="1">
      <alignment wrapText="1"/>
      <protection/>
    </xf>
    <xf numFmtId="37" fontId="2" fillId="0" borderId="0" xfId="34" applyNumberFormat="1" applyFont="1" applyFill="1">
      <alignment vertical="center"/>
      <protection/>
    </xf>
    <xf numFmtId="179" fontId="6" fillId="0" borderId="14" xfId="34" applyNumberFormat="1" applyFont="1" applyFill="1" applyBorder="1" applyAlignment="1">
      <alignment wrapText="1"/>
      <protection/>
    </xf>
    <xf numFmtId="0" fontId="5" fillId="0" borderId="10" xfId="34" applyFont="1" applyFill="1" applyBorder="1" applyAlignment="1">
      <alignment horizontal="center" vertical="top" wrapText="1"/>
      <protection/>
    </xf>
    <xf numFmtId="180" fontId="8" fillId="0" borderId="0" xfId="34" applyNumberFormat="1" applyFont="1" applyFill="1" applyAlignment="1">
      <alignment horizontal="right" wrapText="1"/>
      <protection/>
    </xf>
    <xf numFmtId="180" fontId="8" fillId="0" borderId="13" xfId="34" applyNumberFormat="1" applyFont="1" applyFill="1" applyBorder="1" applyAlignment="1">
      <alignment horizontal="right" wrapText="1"/>
      <protection/>
    </xf>
    <xf numFmtId="37" fontId="6" fillId="0" borderId="13" xfId="34" applyNumberFormat="1" applyFont="1" applyFill="1" applyBorder="1" applyAlignment="1">
      <alignment wrapText="1"/>
      <protection/>
    </xf>
    <xf numFmtId="39" fontId="2" fillId="0" borderId="0" xfId="34" applyNumberFormat="1" applyFont="1" applyFill="1">
      <alignment vertical="center"/>
      <protection/>
    </xf>
    <xf numFmtId="39" fontId="6" fillId="0" borderId="0" xfId="34" applyNumberFormat="1" applyFont="1" applyFill="1" applyAlignment="1">
      <alignment wrapText="1"/>
      <protection/>
    </xf>
    <xf numFmtId="0" fontId="6" fillId="0" borderId="13" xfId="34" applyFont="1" applyFill="1" applyBorder="1" applyAlignment="1">
      <alignment horizontal="right" wrapText="1"/>
      <protection/>
    </xf>
    <xf numFmtId="37" fontId="8" fillId="0" borderId="0" xfId="34" applyNumberFormat="1" applyFont="1" applyFill="1" applyAlignment="1">
      <alignment wrapText="1"/>
      <protection/>
    </xf>
    <xf numFmtId="37" fontId="8" fillId="0" borderId="13" xfId="34" applyNumberFormat="1" applyFont="1" applyFill="1" applyBorder="1" applyAlignment="1">
      <alignment wrapText="1"/>
      <protection/>
    </xf>
    <xf numFmtId="0" fontId="5" fillId="0" borderId="10" xfId="34" applyFont="1" applyFill="1" applyBorder="1" applyAlignment="1">
      <alignment horizontal="center" vertical="top" wrapText="1"/>
      <protection/>
    </xf>
    <xf numFmtId="0" fontId="5" fillId="0" borderId="0" xfId="34" applyFont="1" applyFill="1" applyAlignment="1">
      <alignment horizontal="center" vertical="center"/>
      <protection/>
    </xf>
    <xf numFmtId="0" fontId="5" fillId="0" borderId="0" xfId="34" applyFont="1" applyFill="1" applyAlignment="1">
      <alignment horizontal="right" vertical="center"/>
      <protection/>
    </xf>
    <xf numFmtId="0" fontId="7" fillId="0" borderId="0" xfId="34" applyFont="1" applyFill="1" applyAlignment="1">
      <alignment horizontal="center" vertical="center"/>
      <protection/>
    </xf>
    <xf numFmtId="0" fontId="7" fillId="0" borderId="10" xfId="34" applyFont="1" applyFill="1" applyBorder="1" applyAlignment="1">
      <alignment horizontal="center" vertical="top" wrapText="1"/>
      <protection/>
    </xf>
    <xf numFmtId="0" fontId="7" fillId="0" borderId="10" xfId="34" applyFont="1" applyFill="1" applyBorder="1" applyAlignment="1">
      <alignment horizontal="center" vertical="center" wrapText="1"/>
      <protection/>
    </xf>
    <xf numFmtId="0" fontId="7" fillId="0" borderId="0" xfId="34" applyFont="1" applyFill="1" applyAlignment="1">
      <alignment horizontal="right" vertical="center"/>
      <protection/>
    </xf>
    <xf numFmtId="57" fontId="6" fillId="0" borderId="13" xfId="33" applyNumberFormat="1" applyFont="1" applyBorder="1" applyAlignment="1">
      <alignment horizontal="center" vertical="top" wrapText="1"/>
      <protection/>
    </xf>
    <xf numFmtId="0" fontId="6" fillId="0" borderId="0" xfId="33" applyFont="1" applyAlignment="1">
      <alignment horizontal="center"/>
      <protection/>
    </xf>
    <xf numFmtId="0" fontId="10" fillId="0" borderId="0" xfId="33" applyFont="1" applyAlignment="1">
      <alignment horizontal="center"/>
      <protection/>
    </xf>
    <xf numFmtId="57" fontId="6" fillId="0" borderId="10" xfId="33" applyNumberFormat="1" applyFont="1" applyBorder="1" applyAlignment="1">
      <alignment horizontal="center" vertical="top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Q1大表" xfId="33"/>
    <cellStyle name="一般_102年第一季-給金控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E61"/>
  <sheetViews>
    <sheetView zoomScale="90" zoomScaleNormal="90" zoomScalePageLayoutView="0" workbookViewId="0" topLeftCell="A1">
      <selection activeCell="A23" sqref="A23"/>
    </sheetView>
  </sheetViews>
  <sheetFormatPr defaultColWidth="10.28125" defaultRowHeight="12.75"/>
  <cols>
    <col min="1" max="1" width="38.28125" style="2" customWidth="1"/>
    <col min="2" max="2" width="2.7109375" style="2" customWidth="1"/>
    <col min="3" max="3" width="16.7109375" style="2" bestFit="1" customWidth="1"/>
    <col min="4" max="4" width="3.140625" style="2" customWidth="1"/>
    <col min="5" max="5" width="10.00390625" style="2" customWidth="1"/>
    <col min="6" max="6" width="2.28125" style="2" customWidth="1"/>
    <col min="7" max="7" width="16.7109375" style="2" bestFit="1" customWidth="1"/>
    <col min="8" max="8" width="3.140625" style="2" customWidth="1"/>
    <col min="9" max="9" width="12.00390625" style="2" customWidth="1"/>
    <col min="10" max="10" width="2.7109375" style="2" customWidth="1"/>
    <col min="11" max="11" width="15.421875" style="2" bestFit="1" customWidth="1"/>
    <col min="12" max="12" width="3.140625" style="2" customWidth="1"/>
    <col min="13" max="13" width="8.140625" style="2" customWidth="1"/>
    <col min="14" max="14" width="2.7109375" style="2" customWidth="1"/>
    <col min="15" max="15" width="5.421875" style="2" customWidth="1"/>
    <col min="16" max="16" width="25.8515625" style="2" customWidth="1"/>
    <col min="17" max="17" width="3.28125" style="2" customWidth="1"/>
    <col min="18" max="18" width="16.7109375" style="2" bestFit="1" customWidth="1"/>
    <col min="19" max="19" width="4.7109375" style="2" customWidth="1"/>
    <col min="20" max="20" width="7.28125" style="2" customWidth="1"/>
    <col min="21" max="21" width="1.7109375" style="2" customWidth="1"/>
    <col min="22" max="22" width="16.7109375" style="2" bestFit="1" customWidth="1"/>
    <col min="23" max="23" width="4.7109375" style="2" customWidth="1"/>
    <col min="24" max="24" width="10.7109375" style="2" customWidth="1"/>
    <col min="25" max="25" width="2.00390625" style="155" customWidth="1"/>
    <col min="26" max="26" width="15.421875" style="2" bestFit="1" customWidth="1"/>
    <col min="27" max="27" width="4.7109375" style="2" customWidth="1"/>
    <col min="28" max="28" width="7.28125" style="2" customWidth="1"/>
    <col min="29" max="29" width="1.8515625" style="2" customWidth="1"/>
    <col min="30" max="30" width="12.28125" style="2" bestFit="1" customWidth="1"/>
    <col min="31" max="31" width="13.8515625" style="2" bestFit="1" customWidth="1"/>
    <col min="32" max="16384" width="10.28125" style="2" customWidth="1"/>
  </cols>
  <sheetData>
    <row r="1" spans="1:29" ht="16.5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</row>
    <row r="2" spans="1:29" ht="16.5">
      <c r="A2" s="179" t="s">
        <v>23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</row>
    <row r="3" spans="1:29" ht="16.5">
      <c r="A3" s="179" t="s">
        <v>170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</row>
    <row r="4" spans="1:29" ht="16.5">
      <c r="A4" s="180" t="s">
        <v>1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</row>
    <row r="5" ht="16.5">
      <c r="A5" s="154"/>
    </row>
    <row r="6" spans="1:29" ht="17.25" customHeight="1" thickBot="1">
      <c r="A6" s="3"/>
      <c r="B6" s="3"/>
      <c r="C6" s="178" t="s">
        <v>147</v>
      </c>
      <c r="D6" s="178"/>
      <c r="E6" s="178"/>
      <c r="F6" s="3"/>
      <c r="G6" s="178" t="s">
        <v>148</v>
      </c>
      <c r="H6" s="178"/>
      <c r="I6" s="178"/>
      <c r="J6" s="3"/>
      <c r="K6" s="178" t="s">
        <v>146</v>
      </c>
      <c r="L6" s="178"/>
      <c r="M6" s="178"/>
      <c r="N6" s="3"/>
      <c r="O6" s="3"/>
      <c r="P6" s="3"/>
      <c r="Q6" s="3"/>
      <c r="R6" s="178" t="s">
        <v>174</v>
      </c>
      <c r="S6" s="178"/>
      <c r="T6" s="178"/>
      <c r="U6" s="3"/>
      <c r="V6" s="178" t="s">
        <v>175</v>
      </c>
      <c r="W6" s="178"/>
      <c r="X6" s="178"/>
      <c r="Y6" s="55"/>
      <c r="Z6" s="178" t="s">
        <v>176</v>
      </c>
      <c r="AA6" s="178"/>
      <c r="AB6" s="178"/>
      <c r="AC6" s="4"/>
    </row>
    <row r="7" spans="1:29" ht="17.25" thickBot="1">
      <c r="A7" s="5" t="s">
        <v>2</v>
      </c>
      <c r="B7" s="3"/>
      <c r="C7" s="169" t="s">
        <v>3</v>
      </c>
      <c r="D7" s="6"/>
      <c r="E7" s="7" t="s">
        <v>4</v>
      </c>
      <c r="F7" s="3"/>
      <c r="G7" s="169" t="s">
        <v>3</v>
      </c>
      <c r="H7" s="6"/>
      <c r="I7" s="7" t="s">
        <v>4</v>
      </c>
      <c r="J7" s="3"/>
      <c r="K7" s="169" t="s">
        <v>3</v>
      </c>
      <c r="L7" s="6"/>
      <c r="M7" s="7" t="s">
        <v>4</v>
      </c>
      <c r="N7" s="3"/>
      <c r="O7" s="3"/>
      <c r="P7" s="5" t="s">
        <v>69</v>
      </c>
      <c r="Q7" s="3"/>
      <c r="R7" s="169" t="s">
        <v>3</v>
      </c>
      <c r="S7" s="6"/>
      <c r="T7" s="7" t="s">
        <v>4</v>
      </c>
      <c r="U7" s="3"/>
      <c r="V7" s="169" t="s">
        <v>3</v>
      </c>
      <c r="W7" s="6"/>
      <c r="X7" s="7" t="s">
        <v>4</v>
      </c>
      <c r="Y7" s="55"/>
      <c r="Z7" s="169" t="s">
        <v>3</v>
      </c>
      <c r="AA7" s="6"/>
      <c r="AB7" s="7" t="s">
        <v>4</v>
      </c>
      <c r="AC7" s="3"/>
    </row>
    <row r="8" spans="1:29" ht="16.5">
      <c r="A8" s="8" t="s">
        <v>5</v>
      </c>
      <c r="B8" s="9"/>
      <c r="C8" s="10"/>
      <c r="D8" s="10"/>
      <c r="E8" s="10"/>
      <c r="F8" s="9"/>
      <c r="G8" s="10"/>
      <c r="H8" s="10"/>
      <c r="I8" s="10"/>
      <c r="J8" s="9"/>
      <c r="K8" s="10"/>
      <c r="L8" s="10"/>
      <c r="M8" s="10"/>
      <c r="N8" s="10"/>
      <c r="O8" s="9"/>
      <c r="P8" s="8" t="s">
        <v>6</v>
      </c>
      <c r="Q8" s="9"/>
      <c r="R8" s="10"/>
      <c r="S8" s="10"/>
      <c r="T8" s="10"/>
      <c r="U8" s="9"/>
      <c r="V8" s="10"/>
      <c r="W8" s="10"/>
      <c r="X8" s="10"/>
      <c r="Y8" s="16"/>
      <c r="Z8" s="10"/>
      <c r="AA8" s="10"/>
      <c r="AB8" s="10"/>
      <c r="AC8" s="10"/>
    </row>
    <row r="9" spans="1:29" ht="16.5">
      <c r="A9" s="11" t="s">
        <v>24</v>
      </c>
      <c r="B9" s="9"/>
      <c r="C9" s="164">
        <v>132697417</v>
      </c>
      <c r="D9" s="10"/>
      <c r="E9" s="134">
        <v>19</v>
      </c>
      <c r="F9" s="9"/>
      <c r="G9" s="164">
        <v>129396782</v>
      </c>
      <c r="H9" s="10"/>
      <c r="I9" s="134">
        <v>20</v>
      </c>
      <c r="J9" s="9"/>
      <c r="K9" s="12">
        <v>72784090</v>
      </c>
      <c r="L9" s="10"/>
      <c r="M9" s="134">
        <v>12</v>
      </c>
      <c r="N9" s="10"/>
      <c r="O9" s="9"/>
      <c r="P9" s="11" t="s">
        <v>27</v>
      </c>
      <c r="Q9" s="9"/>
      <c r="R9" s="12">
        <v>23921338</v>
      </c>
      <c r="S9" s="10"/>
      <c r="T9" s="134">
        <v>3</v>
      </c>
      <c r="U9" s="9"/>
      <c r="V9" s="12">
        <v>29502521</v>
      </c>
      <c r="W9" s="10"/>
      <c r="X9" s="134">
        <v>5</v>
      </c>
      <c r="Y9" s="16"/>
      <c r="Z9" s="12">
        <v>24033259</v>
      </c>
      <c r="AA9" s="10"/>
      <c r="AB9" s="134">
        <v>4</v>
      </c>
      <c r="AC9" s="10"/>
    </row>
    <row r="10" spans="1:29" ht="16.5">
      <c r="A10" s="11" t="s">
        <v>25</v>
      </c>
      <c r="B10" s="9"/>
      <c r="C10" s="164">
        <v>34876687</v>
      </c>
      <c r="D10" s="10"/>
      <c r="E10" s="134">
        <v>5</v>
      </c>
      <c r="F10" s="9"/>
      <c r="G10" s="164">
        <v>31524338</v>
      </c>
      <c r="H10" s="10"/>
      <c r="I10" s="134">
        <v>5</v>
      </c>
      <c r="J10" s="9"/>
      <c r="K10" s="13">
        <v>29954187</v>
      </c>
      <c r="L10" s="10"/>
      <c r="M10" s="134">
        <v>5</v>
      </c>
      <c r="N10" s="10"/>
      <c r="O10" s="9"/>
      <c r="P10" s="11" t="s">
        <v>67</v>
      </c>
      <c r="Q10" s="9"/>
      <c r="R10" s="164">
        <v>26409776</v>
      </c>
      <c r="S10" s="10"/>
      <c r="T10" s="134">
        <v>4</v>
      </c>
      <c r="U10" s="9"/>
      <c r="V10" s="164">
        <v>24126131</v>
      </c>
      <c r="W10" s="10"/>
      <c r="X10" s="134">
        <v>4</v>
      </c>
      <c r="Y10" s="16"/>
      <c r="Z10" s="13">
        <v>20734301</v>
      </c>
      <c r="AA10" s="10"/>
      <c r="AB10" s="134">
        <v>3</v>
      </c>
      <c r="AC10" s="10"/>
    </row>
    <row r="11" spans="1:29" ht="16.5">
      <c r="A11" s="11" t="s">
        <v>150</v>
      </c>
      <c r="B11" s="9"/>
      <c r="C11" s="13">
        <v>377525245</v>
      </c>
      <c r="D11" s="10"/>
      <c r="E11" s="134">
        <v>54</v>
      </c>
      <c r="F11" s="9"/>
      <c r="G11" s="164">
        <v>335813753</v>
      </c>
      <c r="H11" s="10"/>
      <c r="I11" s="134">
        <v>52</v>
      </c>
      <c r="J11" s="9"/>
      <c r="K11" s="13">
        <v>363126948</v>
      </c>
      <c r="L11" s="10"/>
      <c r="M11" s="134">
        <v>59</v>
      </c>
      <c r="N11" s="10"/>
      <c r="O11" s="9"/>
      <c r="P11" s="11" t="s">
        <v>28</v>
      </c>
      <c r="Q11" s="9"/>
      <c r="R11" s="14">
        <v>62476654</v>
      </c>
      <c r="S11" s="10"/>
      <c r="T11" s="135">
        <v>9</v>
      </c>
      <c r="U11" s="9"/>
      <c r="V11" s="14">
        <v>957561</v>
      </c>
      <c r="W11" s="10"/>
      <c r="X11" s="175" t="s">
        <v>7</v>
      </c>
      <c r="Y11" s="56"/>
      <c r="Z11" s="14">
        <v>693545</v>
      </c>
      <c r="AA11" s="10"/>
      <c r="AB11" s="175" t="s">
        <v>7</v>
      </c>
      <c r="AC11" s="10"/>
    </row>
    <row r="12" spans="1:29" ht="16.5">
      <c r="A12" s="11" t="s">
        <v>26</v>
      </c>
      <c r="B12" s="9"/>
      <c r="C12" s="13">
        <v>15172606</v>
      </c>
      <c r="D12" s="10"/>
      <c r="E12" s="134">
        <v>2</v>
      </c>
      <c r="F12" s="9"/>
      <c r="G12" s="164">
        <v>16002519</v>
      </c>
      <c r="H12" s="10"/>
      <c r="I12" s="134">
        <v>2</v>
      </c>
      <c r="J12" s="9"/>
      <c r="K12" s="13">
        <v>16063417</v>
      </c>
      <c r="L12" s="10"/>
      <c r="M12" s="134">
        <v>3</v>
      </c>
      <c r="N12" s="10"/>
      <c r="O12" s="9"/>
      <c r="P12" s="18" t="s">
        <v>8</v>
      </c>
      <c r="Q12" s="9"/>
      <c r="R12" s="19">
        <v>112807768</v>
      </c>
      <c r="S12" s="10"/>
      <c r="T12" s="168">
        <v>16</v>
      </c>
      <c r="U12" s="9"/>
      <c r="V12" s="19">
        <v>54586213</v>
      </c>
      <c r="W12" s="10"/>
      <c r="X12" s="135">
        <v>9</v>
      </c>
      <c r="Y12" s="16"/>
      <c r="Z12" s="19">
        <v>45461105</v>
      </c>
      <c r="AA12" s="10"/>
      <c r="AB12" s="135">
        <v>7</v>
      </c>
      <c r="AC12" s="10"/>
    </row>
    <row r="13" spans="1:29" ht="16.5">
      <c r="A13" s="11" t="s">
        <v>149</v>
      </c>
      <c r="B13" s="9"/>
      <c r="C13" s="13">
        <v>1194031</v>
      </c>
      <c r="D13" s="10"/>
      <c r="E13" s="134" t="s">
        <v>52</v>
      </c>
      <c r="F13" s="9"/>
      <c r="G13" s="164">
        <v>1050000</v>
      </c>
      <c r="H13" s="10"/>
      <c r="I13" s="134">
        <v>1</v>
      </c>
      <c r="J13" s="9"/>
      <c r="K13" s="13">
        <v>1050000</v>
      </c>
      <c r="L13" s="10"/>
      <c r="M13" s="134" t="s">
        <v>52</v>
      </c>
      <c r="O13" s="9"/>
      <c r="P13" s="21"/>
      <c r="Q13" s="9"/>
      <c r="R13" s="10"/>
      <c r="S13" s="10"/>
      <c r="T13" s="10"/>
      <c r="U13" s="9"/>
      <c r="V13" s="10"/>
      <c r="W13" s="10"/>
      <c r="X13" s="10"/>
      <c r="Y13" s="16"/>
      <c r="Z13" s="10"/>
      <c r="AA13" s="10"/>
      <c r="AB13" s="10"/>
      <c r="AC13" s="10"/>
    </row>
    <row r="14" spans="1:29" ht="16.5">
      <c r="A14" s="11" t="s">
        <v>59</v>
      </c>
      <c r="B14" s="9"/>
      <c r="C14" s="140">
        <v>312192</v>
      </c>
      <c r="D14" s="10"/>
      <c r="E14" s="134" t="s">
        <v>52</v>
      </c>
      <c r="F14" s="9"/>
      <c r="G14" s="140">
        <v>312289</v>
      </c>
      <c r="H14" s="10"/>
      <c r="I14" s="134" t="s">
        <v>52</v>
      </c>
      <c r="J14" s="9"/>
      <c r="K14" s="140">
        <v>234768</v>
      </c>
      <c r="L14" s="10"/>
      <c r="M14" s="134" t="s">
        <v>52</v>
      </c>
      <c r="N14" s="16"/>
      <c r="O14" s="9"/>
      <c r="P14" s="8" t="s">
        <v>63</v>
      </c>
      <c r="Q14" s="9"/>
      <c r="R14" s="10"/>
      <c r="S14" s="10"/>
      <c r="T14" s="10"/>
      <c r="U14" s="9"/>
      <c r="V14" s="10"/>
      <c r="W14" s="10"/>
      <c r="X14" s="10"/>
      <c r="Y14" s="16"/>
      <c r="Z14" s="10"/>
      <c r="AA14" s="10"/>
      <c r="AB14" s="10"/>
      <c r="AC14" s="10"/>
    </row>
    <row r="15" spans="1:29" ht="16.5">
      <c r="A15" s="11" t="s">
        <v>29</v>
      </c>
      <c r="B15" s="9"/>
      <c r="C15" s="14">
        <v>5568473</v>
      </c>
      <c r="D15" s="16"/>
      <c r="E15" s="135">
        <v>1</v>
      </c>
      <c r="F15" s="9"/>
      <c r="G15" s="14">
        <v>1869964</v>
      </c>
      <c r="H15" s="16"/>
      <c r="I15" s="135" t="s">
        <v>52</v>
      </c>
      <c r="J15" s="9"/>
      <c r="K15" s="14">
        <v>2078572</v>
      </c>
      <c r="L15" s="16"/>
      <c r="M15" s="135" t="s">
        <v>52</v>
      </c>
      <c r="N15" s="16"/>
      <c r="O15" s="9"/>
      <c r="P15" s="11" t="s">
        <v>30</v>
      </c>
      <c r="Q15" s="9"/>
      <c r="R15" s="172">
        <v>9492244</v>
      </c>
      <c r="S15" s="10"/>
      <c r="T15" s="135">
        <v>1</v>
      </c>
      <c r="U15" s="9"/>
      <c r="V15" s="172">
        <v>9238997</v>
      </c>
      <c r="W15" s="10"/>
      <c r="X15" s="135">
        <v>1</v>
      </c>
      <c r="Y15" s="16"/>
      <c r="Z15" s="14">
        <v>10189245</v>
      </c>
      <c r="AA15" s="10"/>
      <c r="AB15" s="135">
        <v>2</v>
      </c>
      <c r="AC15" s="10"/>
    </row>
    <row r="16" spans="1:29" ht="16.5">
      <c r="A16" s="18" t="s">
        <v>9</v>
      </c>
      <c r="B16" s="9"/>
      <c r="C16" s="14">
        <v>567346651</v>
      </c>
      <c r="D16" s="16"/>
      <c r="E16" s="135">
        <v>81</v>
      </c>
      <c r="F16" s="9"/>
      <c r="G16" s="14">
        <v>515969645</v>
      </c>
      <c r="H16" s="16"/>
      <c r="I16" s="135">
        <v>80</v>
      </c>
      <c r="J16" s="9"/>
      <c r="K16" s="14">
        <v>485291982</v>
      </c>
      <c r="L16" s="16"/>
      <c r="M16" s="135">
        <v>79</v>
      </c>
      <c r="N16" s="10"/>
      <c r="O16" s="9"/>
      <c r="P16" s="21"/>
      <c r="Q16" s="9"/>
      <c r="R16" s="10"/>
      <c r="S16" s="10"/>
      <c r="T16" s="10"/>
      <c r="U16" s="9"/>
      <c r="V16" s="10"/>
      <c r="W16" s="10"/>
      <c r="X16" s="10"/>
      <c r="Y16" s="16"/>
      <c r="Z16" s="10"/>
      <c r="AA16" s="10"/>
      <c r="AB16" s="10"/>
      <c r="AC16" s="10"/>
    </row>
    <row r="17" spans="2:29" ht="16.5">
      <c r="B17" s="9"/>
      <c r="C17" s="10"/>
      <c r="D17" s="10"/>
      <c r="E17" s="10"/>
      <c r="F17" s="9"/>
      <c r="G17" s="10"/>
      <c r="H17" s="10"/>
      <c r="I17" s="10"/>
      <c r="J17" s="9"/>
      <c r="K17" s="10"/>
      <c r="L17" s="10"/>
      <c r="M17" s="10"/>
      <c r="O17" s="9"/>
      <c r="P17" s="11" t="s">
        <v>10</v>
      </c>
      <c r="Q17" s="9"/>
      <c r="R17" s="14">
        <v>122300012</v>
      </c>
      <c r="S17" s="10"/>
      <c r="T17" s="135">
        <v>17</v>
      </c>
      <c r="U17" s="9"/>
      <c r="V17" s="14">
        <v>63825210</v>
      </c>
      <c r="W17" s="10"/>
      <c r="X17" s="135">
        <v>10</v>
      </c>
      <c r="Y17" s="16"/>
      <c r="Z17" s="14">
        <v>55650350</v>
      </c>
      <c r="AA17" s="10"/>
      <c r="AB17" s="135">
        <v>9</v>
      </c>
      <c r="AC17" s="10"/>
    </row>
    <row r="18" spans="1:29" ht="16.5">
      <c r="A18" s="8" t="s">
        <v>54</v>
      </c>
      <c r="N18" s="10"/>
      <c r="O18" s="9"/>
      <c r="P18" s="11"/>
      <c r="Q18" s="9"/>
      <c r="R18" s="22"/>
      <c r="S18" s="10"/>
      <c r="T18" s="16"/>
      <c r="U18" s="9"/>
      <c r="V18" s="22"/>
      <c r="W18" s="10"/>
      <c r="X18" s="16"/>
      <c r="Y18" s="16"/>
      <c r="Z18" s="22"/>
      <c r="AA18" s="10"/>
      <c r="AB18" s="16"/>
      <c r="AC18" s="10"/>
    </row>
    <row r="19" spans="1:29" ht="16.5">
      <c r="A19" s="8" t="s">
        <v>55</v>
      </c>
      <c r="B19" s="9"/>
      <c r="C19" s="10"/>
      <c r="D19" s="10"/>
      <c r="E19" s="10"/>
      <c r="F19" s="9"/>
      <c r="G19" s="10"/>
      <c r="H19" s="10"/>
      <c r="I19" s="10"/>
      <c r="J19" s="9"/>
      <c r="K19" s="10"/>
      <c r="L19" s="10"/>
      <c r="M19" s="10"/>
      <c r="N19" s="10"/>
      <c r="O19" s="9"/>
      <c r="P19" s="21"/>
      <c r="Q19" s="9"/>
      <c r="R19" s="10"/>
      <c r="S19" s="10"/>
      <c r="T19" s="10"/>
      <c r="U19" s="9"/>
      <c r="V19" s="10"/>
      <c r="W19" s="10"/>
      <c r="X19" s="10"/>
      <c r="Y19" s="16"/>
      <c r="Z19" s="10"/>
      <c r="AA19" s="10"/>
      <c r="AB19" s="10"/>
      <c r="AC19" s="10"/>
    </row>
    <row r="20" spans="1:29" ht="16.5">
      <c r="A20" s="11" t="s">
        <v>56</v>
      </c>
      <c r="B20" s="9"/>
      <c r="C20" s="10"/>
      <c r="D20" s="10"/>
      <c r="E20" s="10"/>
      <c r="F20" s="9"/>
      <c r="G20" s="10"/>
      <c r="H20" s="10"/>
      <c r="I20" s="10"/>
      <c r="J20" s="9"/>
      <c r="K20" s="10"/>
      <c r="L20" s="10"/>
      <c r="M20" s="10"/>
      <c r="N20" s="10"/>
      <c r="O20" s="9"/>
      <c r="P20" s="8" t="s">
        <v>64</v>
      </c>
      <c r="Q20" s="9"/>
      <c r="R20" s="10"/>
      <c r="S20" s="10"/>
      <c r="T20" s="10"/>
      <c r="U20" s="9"/>
      <c r="V20" s="10"/>
      <c r="W20" s="10"/>
      <c r="X20" s="10"/>
      <c r="Y20" s="16"/>
      <c r="Z20" s="10"/>
      <c r="AA20" s="10"/>
      <c r="AB20" s="10"/>
      <c r="AC20" s="10"/>
    </row>
    <row r="21" spans="1:30" ht="16.5">
      <c r="A21" s="18" t="s">
        <v>11</v>
      </c>
      <c r="B21" s="9"/>
      <c r="C21" s="164">
        <v>3932173</v>
      </c>
      <c r="D21" s="10"/>
      <c r="E21" s="134">
        <v>1</v>
      </c>
      <c r="F21" s="9"/>
      <c r="G21" s="164">
        <v>3932173</v>
      </c>
      <c r="H21" s="10"/>
      <c r="I21" s="134">
        <v>1</v>
      </c>
      <c r="J21" s="9"/>
      <c r="K21" s="13">
        <v>3932173</v>
      </c>
      <c r="L21" s="10"/>
      <c r="M21" s="134">
        <v>1</v>
      </c>
      <c r="N21" s="10"/>
      <c r="O21" s="9"/>
      <c r="P21" s="11" t="s">
        <v>14</v>
      </c>
      <c r="Q21" s="9"/>
      <c r="R21" s="164">
        <v>400000000</v>
      </c>
      <c r="S21" s="10"/>
      <c r="T21" s="134">
        <v>57</v>
      </c>
      <c r="U21" s="9"/>
      <c r="V21" s="164">
        <v>400000000</v>
      </c>
      <c r="W21" s="10"/>
      <c r="X21" s="134">
        <v>62</v>
      </c>
      <c r="Y21" s="16"/>
      <c r="Z21" s="13">
        <v>400000000</v>
      </c>
      <c r="AA21" s="10"/>
      <c r="AB21" s="134">
        <v>65</v>
      </c>
      <c r="AC21" s="10"/>
      <c r="AD21" s="112"/>
    </row>
    <row r="22" spans="1:29" ht="16.5">
      <c r="A22" s="18" t="s">
        <v>12</v>
      </c>
      <c r="B22" s="9"/>
      <c r="C22" s="164">
        <v>21394812</v>
      </c>
      <c r="D22" s="10"/>
      <c r="E22" s="134">
        <v>3</v>
      </c>
      <c r="F22" s="9"/>
      <c r="G22" s="164">
        <v>18559532</v>
      </c>
      <c r="H22" s="10"/>
      <c r="I22" s="134">
        <v>3</v>
      </c>
      <c r="J22" s="9"/>
      <c r="K22" s="13">
        <v>18342567</v>
      </c>
      <c r="L22" s="10"/>
      <c r="M22" s="134">
        <v>3</v>
      </c>
      <c r="N22" s="10"/>
      <c r="O22" s="9"/>
      <c r="P22" s="11" t="s">
        <v>15</v>
      </c>
      <c r="Q22" s="9"/>
      <c r="R22" s="164"/>
      <c r="S22" s="10"/>
      <c r="T22" s="10"/>
      <c r="U22" s="9"/>
      <c r="V22" s="10"/>
      <c r="W22" s="10"/>
      <c r="X22" s="10"/>
      <c r="Y22" s="16"/>
      <c r="Z22" s="10"/>
      <c r="AA22" s="10"/>
      <c r="AB22" s="134"/>
      <c r="AC22" s="10"/>
    </row>
    <row r="23" spans="1:29" ht="16.5">
      <c r="A23" s="18" t="s">
        <v>13</v>
      </c>
      <c r="B23" s="9"/>
      <c r="C23" s="172">
        <v>27200166</v>
      </c>
      <c r="D23" s="10"/>
      <c r="E23" s="135">
        <v>4</v>
      </c>
      <c r="F23" s="9"/>
      <c r="G23" s="172">
        <v>27200166</v>
      </c>
      <c r="H23" s="10"/>
      <c r="I23" s="135">
        <v>4</v>
      </c>
      <c r="J23" s="9"/>
      <c r="K23" s="14">
        <v>27200166</v>
      </c>
      <c r="L23" s="10"/>
      <c r="M23" s="135">
        <v>4</v>
      </c>
      <c r="N23" s="10"/>
      <c r="O23" s="9"/>
      <c r="P23" s="18" t="s">
        <v>16</v>
      </c>
      <c r="Q23" s="9"/>
      <c r="R23" s="164">
        <v>123082504</v>
      </c>
      <c r="S23" s="10"/>
      <c r="T23" s="134">
        <v>18</v>
      </c>
      <c r="U23" s="9"/>
      <c r="V23" s="164">
        <v>123082504</v>
      </c>
      <c r="W23" s="10"/>
      <c r="X23" s="134">
        <v>19</v>
      </c>
      <c r="Y23" s="16"/>
      <c r="Z23" s="13">
        <v>123082504</v>
      </c>
      <c r="AA23" s="10"/>
      <c r="AB23" s="134">
        <v>20</v>
      </c>
      <c r="AC23" s="10"/>
    </row>
    <row r="24" spans="2:29" ht="16.5">
      <c r="B24" s="9"/>
      <c r="C24" s="165">
        <v>52527151</v>
      </c>
      <c r="D24" s="10"/>
      <c r="E24" s="134">
        <v>8</v>
      </c>
      <c r="F24" s="9"/>
      <c r="G24" s="165">
        <v>49691871</v>
      </c>
      <c r="H24" s="10"/>
      <c r="I24" s="134">
        <v>8</v>
      </c>
      <c r="J24" s="9"/>
      <c r="K24" s="22">
        <v>49474906</v>
      </c>
      <c r="L24" s="10"/>
      <c r="M24" s="134">
        <v>8</v>
      </c>
      <c r="N24" s="24"/>
      <c r="O24" s="9"/>
      <c r="P24" s="11" t="s">
        <v>17</v>
      </c>
      <c r="Q24" s="9"/>
      <c r="R24" s="10"/>
      <c r="S24" s="10"/>
      <c r="T24" s="10"/>
      <c r="U24" s="9"/>
      <c r="V24" s="10"/>
      <c r="W24" s="10"/>
      <c r="X24" s="10"/>
      <c r="Y24" s="16"/>
      <c r="Z24" s="10"/>
      <c r="AA24" s="10"/>
      <c r="AB24" s="16"/>
      <c r="AC24" s="10"/>
    </row>
    <row r="25" spans="1:30" ht="16.5">
      <c r="A25" s="11" t="s">
        <v>70</v>
      </c>
      <c r="B25" s="9"/>
      <c r="C25" s="23">
        <v>-44599188</v>
      </c>
      <c r="D25" s="24"/>
      <c r="E25" s="25">
        <v>-7</v>
      </c>
      <c r="F25" s="9"/>
      <c r="G25" s="23">
        <v>-44110513</v>
      </c>
      <c r="H25" s="24"/>
      <c r="I25" s="135">
        <v>-7</v>
      </c>
      <c r="J25" s="9"/>
      <c r="K25" s="23">
        <v>-43639686</v>
      </c>
      <c r="L25" s="24"/>
      <c r="M25" s="135">
        <v>-7</v>
      </c>
      <c r="N25" s="10"/>
      <c r="O25" s="9"/>
      <c r="P25" s="18" t="s">
        <v>18</v>
      </c>
      <c r="Q25" s="9"/>
      <c r="R25" s="13">
        <v>25877587</v>
      </c>
      <c r="S25" s="10"/>
      <c r="T25" s="134">
        <v>4</v>
      </c>
      <c r="U25" s="9"/>
      <c r="V25" s="13">
        <v>23025140</v>
      </c>
      <c r="W25" s="10"/>
      <c r="X25" s="134">
        <v>3</v>
      </c>
      <c r="Y25" s="16"/>
      <c r="Z25" s="13">
        <v>23025140</v>
      </c>
      <c r="AA25" s="10"/>
      <c r="AB25" s="134">
        <v>3</v>
      </c>
      <c r="AC25" s="10"/>
      <c r="AD25" s="112"/>
    </row>
    <row r="26" spans="1:30" ht="16.5">
      <c r="A26" s="18" t="s">
        <v>71</v>
      </c>
      <c r="B26" s="9"/>
      <c r="C26" s="166">
        <v>7927963</v>
      </c>
      <c r="D26" s="10"/>
      <c r="E26" s="142">
        <v>1</v>
      </c>
      <c r="F26" s="9"/>
      <c r="G26" s="166">
        <v>5581358</v>
      </c>
      <c r="H26" s="10"/>
      <c r="I26" s="142">
        <v>1</v>
      </c>
      <c r="J26" s="9"/>
      <c r="K26" s="19">
        <v>5835220</v>
      </c>
      <c r="L26" s="10"/>
      <c r="M26" s="135">
        <v>1</v>
      </c>
      <c r="O26" s="9"/>
      <c r="P26" s="18" t="s">
        <v>31</v>
      </c>
      <c r="R26" s="13">
        <v>17947367</v>
      </c>
      <c r="T26" s="134">
        <v>3</v>
      </c>
      <c r="V26" s="13">
        <v>12242474</v>
      </c>
      <c r="X26" s="134">
        <v>2</v>
      </c>
      <c r="Y26" s="16"/>
      <c r="Z26" s="13">
        <v>12242474</v>
      </c>
      <c r="AB26" s="134">
        <v>2</v>
      </c>
      <c r="AD26" s="112"/>
    </row>
    <row r="27" spans="3:30" ht="16.5">
      <c r="C27" s="167"/>
      <c r="G27" s="167"/>
      <c r="N27" s="10"/>
      <c r="O27" s="9"/>
      <c r="P27" s="18" t="s">
        <v>19</v>
      </c>
      <c r="Q27" s="9"/>
      <c r="R27" s="13">
        <v>14624294</v>
      </c>
      <c r="S27" s="10"/>
      <c r="T27" s="134">
        <v>2</v>
      </c>
      <c r="U27" s="9"/>
      <c r="V27" s="13">
        <v>29771466</v>
      </c>
      <c r="W27" s="10"/>
      <c r="X27" s="134">
        <v>5</v>
      </c>
      <c r="Y27" s="16"/>
      <c r="Z27" s="13">
        <v>10398409</v>
      </c>
      <c r="AA27" s="10"/>
      <c r="AB27" s="134">
        <v>2</v>
      </c>
      <c r="AC27" s="10"/>
      <c r="AD27" s="112"/>
    </row>
    <row r="28" spans="1:31" ht="16.5">
      <c r="A28" s="8" t="s">
        <v>58</v>
      </c>
      <c r="B28" s="9"/>
      <c r="C28" s="172">
        <v>4023357</v>
      </c>
      <c r="D28" s="10"/>
      <c r="E28" s="135">
        <v>1</v>
      </c>
      <c r="F28" s="9"/>
      <c r="G28" s="172">
        <v>4455852</v>
      </c>
      <c r="H28" s="10"/>
      <c r="I28" s="135">
        <v>1</v>
      </c>
      <c r="J28" s="9"/>
      <c r="K28" s="14">
        <v>5180732</v>
      </c>
      <c r="L28" s="10"/>
      <c r="M28" s="135">
        <v>1</v>
      </c>
      <c r="O28" s="9"/>
      <c r="P28" s="11" t="s">
        <v>20</v>
      </c>
      <c r="Q28" s="9"/>
      <c r="R28" s="24">
        <v>-3817831</v>
      </c>
      <c r="S28" s="24"/>
      <c r="T28" s="134">
        <v>-1</v>
      </c>
      <c r="U28" s="9"/>
      <c r="V28" s="24">
        <v>-5170180</v>
      </c>
      <c r="W28" s="24"/>
      <c r="X28" s="135">
        <v>-1</v>
      </c>
      <c r="Y28" s="25"/>
      <c r="Z28" s="24">
        <v>-7325518</v>
      </c>
      <c r="AA28" s="24"/>
      <c r="AB28" s="135">
        <v>-1</v>
      </c>
      <c r="AC28" s="24"/>
      <c r="AD28" s="112"/>
      <c r="AE28" s="156"/>
    </row>
    <row r="29" spans="3:29" ht="16.5">
      <c r="C29" s="167"/>
      <c r="G29" s="167"/>
      <c r="O29" s="9"/>
      <c r="P29" s="18" t="s">
        <v>65</v>
      </c>
      <c r="Q29" s="9"/>
      <c r="R29" s="19">
        <v>577713921</v>
      </c>
      <c r="S29" s="10"/>
      <c r="T29" s="20">
        <v>83</v>
      </c>
      <c r="U29" s="9"/>
      <c r="V29" s="19">
        <v>582951404</v>
      </c>
      <c r="W29" s="10"/>
      <c r="X29" s="135">
        <v>90</v>
      </c>
      <c r="Y29" s="16"/>
      <c r="Z29" s="19">
        <v>561423009</v>
      </c>
      <c r="AA29" s="10"/>
      <c r="AB29" s="135">
        <v>91</v>
      </c>
      <c r="AC29" s="10"/>
    </row>
    <row r="30" spans="1:29" ht="16.5">
      <c r="A30" s="8" t="s">
        <v>57</v>
      </c>
      <c r="B30" s="9"/>
      <c r="C30" s="167"/>
      <c r="F30" s="9"/>
      <c r="G30" s="167"/>
      <c r="J30" s="9"/>
      <c r="N30" s="10"/>
      <c r="O30" s="9"/>
      <c r="P30" s="21"/>
      <c r="Q30" s="9"/>
      <c r="R30" s="10"/>
      <c r="S30" s="10"/>
      <c r="T30" s="10"/>
      <c r="U30" s="9"/>
      <c r="V30" s="10"/>
      <c r="W30" s="10"/>
      <c r="X30" s="10"/>
      <c r="Y30" s="16"/>
      <c r="Z30" s="10"/>
      <c r="AA30" s="10"/>
      <c r="AB30" s="10"/>
      <c r="AC30" s="10"/>
    </row>
    <row r="31" spans="1:29" ht="16.5">
      <c r="A31" s="11" t="s">
        <v>60</v>
      </c>
      <c r="B31" s="9"/>
      <c r="C31" s="164">
        <v>104618701</v>
      </c>
      <c r="D31" s="10"/>
      <c r="E31" s="134">
        <v>15</v>
      </c>
      <c r="F31" s="9"/>
      <c r="G31" s="164">
        <v>104602286</v>
      </c>
      <c r="H31" s="10"/>
      <c r="I31" s="134">
        <v>16</v>
      </c>
      <c r="J31" s="9"/>
      <c r="K31" s="13">
        <v>104602286</v>
      </c>
      <c r="L31" s="10"/>
      <c r="M31" s="134">
        <v>17</v>
      </c>
      <c r="N31" s="16"/>
      <c r="O31" s="9"/>
      <c r="P31" s="21"/>
      <c r="Q31" s="9"/>
      <c r="R31" s="10"/>
      <c r="S31" s="10"/>
      <c r="T31" s="10"/>
      <c r="U31" s="9"/>
      <c r="V31" s="10"/>
      <c r="W31" s="10"/>
      <c r="X31" s="10"/>
      <c r="Y31" s="16"/>
      <c r="Z31" s="10"/>
      <c r="AA31" s="10"/>
      <c r="AB31" s="10"/>
      <c r="AC31" s="10"/>
    </row>
    <row r="32" spans="1:29" ht="16.5">
      <c r="A32" s="11" t="s">
        <v>61</v>
      </c>
      <c r="B32" s="9"/>
      <c r="C32" s="165">
        <v>16097261</v>
      </c>
      <c r="D32" s="16"/>
      <c r="E32" s="134">
        <v>2</v>
      </c>
      <c r="F32" s="9"/>
      <c r="G32" s="165">
        <v>16167473</v>
      </c>
      <c r="H32" s="16"/>
      <c r="I32" s="135">
        <v>2</v>
      </c>
      <c r="J32" s="9"/>
      <c r="K32" s="22">
        <v>16163139</v>
      </c>
      <c r="L32" s="16"/>
      <c r="M32" s="135">
        <v>2</v>
      </c>
      <c r="N32" s="10"/>
      <c r="O32" s="9"/>
      <c r="P32" s="21"/>
      <c r="Q32" s="9"/>
      <c r="R32" s="10"/>
      <c r="S32" s="10"/>
      <c r="T32" s="10"/>
      <c r="U32" s="9"/>
      <c r="V32" s="10"/>
      <c r="W32" s="10"/>
      <c r="X32" s="10"/>
      <c r="Y32" s="16"/>
      <c r="Z32" s="10"/>
      <c r="AA32" s="10"/>
      <c r="AB32" s="10"/>
      <c r="AC32" s="10"/>
    </row>
    <row r="33" spans="1:29" ht="16.5">
      <c r="A33" s="18" t="s">
        <v>21</v>
      </c>
      <c r="B33" s="9"/>
      <c r="C33" s="19">
        <v>120715962</v>
      </c>
      <c r="D33" s="10"/>
      <c r="E33" s="142">
        <v>17</v>
      </c>
      <c r="F33" s="9"/>
      <c r="G33" s="19">
        <v>120769759</v>
      </c>
      <c r="H33" s="10"/>
      <c r="I33" s="135">
        <v>18</v>
      </c>
      <c r="J33" s="9"/>
      <c r="K33" s="19">
        <v>120765425</v>
      </c>
      <c r="L33" s="10"/>
      <c r="M33" s="135">
        <v>19</v>
      </c>
      <c r="N33" s="10"/>
      <c r="O33" s="9"/>
      <c r="P33" s="21"/>
      <c r="Q33" s="9"/>
      <c r="R33" s="10"/>
      <c r="S33" s="10"/>
      <c r="T33" s="10"/>
      <c r="U33" s="9"/>
      <c r="V33" s="10"/>
      <c r="W33" s="10"/>
      <c r="X33" s="10"/>
      <c r="Y33" s="16"/>
      <c r="Z33" s="10"/>
      <c r="AA33" s="10"/>
      <c r="AB33" s="10"/>
      <c r="AC33" s="10"/>
    </row>
    <row r="34" spans="1:29" ht="16.5">
      <c r="A34" s="18" t="s">
        <v>62</v>
      </c>
      <c r="B34" s="9"/>
      <c r="C34" s="19">
        <v>132667282</v>
      </c>
      <c r="D34" s="10"/>
      <c r="E34" s="142">
        <v>19</v>
      </c>
      <c r="F34" s="9"/>
      <c r="G34" s="19">
        <v>130806969</v>
      </c>
      <c r="H34" s="10"/>
      <c r="I34" s="142">
        <v>20</v>
      </c>
      <c r="J34" s="9"/>
      <c r="K34" s="19">
        <v>131781377</v>
      </c>
      <c r="L34" s="10"/>
      <c r="M34" s="142">
        <v>21</v>
      </c>
      <c r="O34" s="26"/>
      <c r="P34" s="21"/>
      <c r="Q34" s="9"/>
      <c r="R34" s="10"/>
      <c r="S34" s="10"/>
      <c r="T34" s="10"/>
      <c r="U34" s="9"/>
      <c r="V34" s="10"/>
      <c r="W34" s="10"/>
      <c r="X34" s="10"/>
      <c r="Y34" s="16"/>
      <c r="Z34" s="10"/>
      <c r="AA34" s="10"/>
      <c r="AB34" s="10"/>
      <c r="AC34" s="10"/>
    </row>
    <row r="35" spans="14:29" ht="16.5">
      <c r="N35" s="10"/>
      <c r="O35" s="9"/>
      <c r="AC35" s="10"/>
    </row>
    <row r="36" spans="1:28" ht="17.25" thickBot="1">
      <c r="A36" s="8" t="s">
        <v>22</v>
      </c>
      <c r="B36" s="9"/>
      <c r="C36" s="27">
        <v>700013933</v>
      </c>
      <c r="D36" s="10"/>
      <c r="E36" s="28">
        <v>100</v>
      </c>
      <c r="F36" s="9"/>
      <c r="G36" s="27">
        <v>646776614</v>
      </c>
      <c r="H36" s="10"/>
      <c r="I36" s="28">
        <v>100</v>
      </c>
      <c r="J36" s="9"/>
      <c r="K36" s="27">
        <v>617073359</v>
      </c>
      <c r="L36" s="10"/>
      <c r="M36" s="28">
        <v>100</v>
      </c>
      <c r="O36" s="9"/>
      <c r="P36" s="8" t="s">
        <v>66</v>
      </c>
      <c r="Q36" s="9"/>
      <c r="R36" s="27">
        <v>700013933</v>
      </c>
      <c r="S36" s="10"/>
      <c r="T36" s="28">
        <v>100</v>
      </c>
      <c r="U36" s="9"/>
      <c r="V36" s="27">
        <v>646776614</v>
      </c>
      <c r="W36" s="10"/>
      <c r="X36" s="28">
        <v>100</v>
      </c>
      <c r="Y36" s="16"/>
      <c r="Z36" s="27">
        <v>617073359</v>
      </c>
      <c r="AA36" s="10"/>
      <c r="AB36" s="28">
        <v>100</v>
      </c>
    </row>
    <row r="37" ht="17.25" thickTop="1">
      <c r="O37" s="9"/>
    </row>
    <row r="38" spans="3:26" ht="16.5">
      <c r="C38" s="58"/>
      <c r="O38" s="9"/>
      <c r="R38" s="2" t="s">
        <v>177</v>
      </c>
      <c r="V38" s="2" t="s">
        <v>177</v>
      </c>
      <c r="Z38" s="2" t="s">
        <v>177</v>
      </c>
    </row>
    <row r="41" ht="16.5">
      <c r="C41" s="57"/>
    </row>
    <row r="42" spans="3:22" ht="16.5" hidden="1">
      <c r="C42" s="57"/>
      <c r="P42" s="160" t="s">
        <v>155</v>
      </c>
      <c r="R42" s="173">
        <v>23921338</v>
      </c>
      <c r="V42" s="173">
        <v>29502521</v>
      </c>
    </row>
    <row r="43" spans="16:22" ht="16.5" hidden="1">
      <c r="P43" s="160" t="s">
        <v>155</v>
      </c>
      <c r="Q43" s="161"/>
      <c r="R43" s="159">
        <v>23921338</v>
      </c>
      <c r="S43" s="161"/>
      <c r="T43" s="161"/>
      <c r="U43" s="161"/>
      <c r="V43" s="162">
        <v>15051904</v>
      </c>
    </row>
    <row r="44" spans="16:22" ht="16.5" hidden="1">
      <c r="P44" s="160" t="s">
        <v>156</v>
      </c>
      <c r="Q44" s="161"/>
      <c r="R44" s="159">
        <v>0</v>
      </c>
      <c r="S44" s="161"/>
      <c r="T44" s="161"/>
      <c r="U44" s="161"/>
      <c r="V44" s="162">
        <v>20000000</v>
      </c>
    </row>
    <row r="45" spans="16:22" ht="16.5" hidden="1">
      <c r="P45" s="160" t="s">
        <v>158</v>
      </c>
      <c r="R45" s="173">
        <v>600000</v>
      </c>
      <c r="V45" s="173">
        <v>142965</v>
      </c>
    </row>
    <row r="46" spans="1:26" ht="16.5" hidden="1">
      <c r="A46" s="2">
        <v>1107</v>
      </c>
      <c r="C46" s="173">
        <v>0</v>
      </c>
      <c r="G46" s="173">
        <v>0</v>
      </c>
      <c r="P46" s="160" t="s">
        <v>157</v>
      </c>
      <c r="Q46" s="161"/>
      <c r="R46" s="159">
        <v>493964</v>
      </c>
      <c r="V46" s="173">
        <v>957561</v>
      </c>
      <c r="Z46" s="173">
        <v>-557717</v>
      </c>
    </row>
    <row r="47" spans="1:26" ht="16.5" hidden="1">
      <c r="A47" s="2">
        <v>1108</v>
      </c>
      <c r="C47" s="173">
        <v>0</v>
      </c>
      <c r="G47" s="173">
        <v>0</v>
      </c>
      <c r="P47" s="160" t="s">
        <v>154</v>
      </c>
      <c r="Q47" s="161"/>
      <c r="R47" s="159">
        <v>61982690</v>
      </c>
      <c r="V47" s="173">
        <v>0</v>
      </c>
      <c r="Z47" s="173">
        <v>0</v>
      </c>
    </row>
    <row r="48" ht="16.5" hidden="1"/>
    <row r="49" spans="1:11" ht="16.5" hidden="1">
      <c r="A49" s="2">
        <v>1160</v>
      </c>
      <c r="C49" s="173">
        <v>312192</v>
      </c>
      <c r="G49" s="173">
        <v>312289</v>
      </c>
      <c r="K49" s="173">
        <v>234768</v>
      </c>
    </row>
    <row r="50" spans="1:11" ht="16.5" hidden="1">
      <c r="A50" s="2">
        <v>1190</v>
      </c>
      <c r="C50" s="173">
        <v>605515</v>
      </c>
      <c r="G50" s="173">
        <v>605515</v>
      </c>
      <c r="I50" s="2" t="s">
        <v>169</v>
      </c>
      <c r="K50" s="173">
        <v>605515</v>
      </c>
    </row>
    <row r="51" ht="16.5" hidden="1"/>
    <row r="52" spans="1:11" ht="16.5" hidden="1">
      <c r="A52" s="2">
        <v>1250</v>
      </c>
      <c r="C52" s="173">
        <v>4886335</v>
      </c>
      <c r="G52" s="173">
        <v>1094141</v>
      </c>
      <c r="K52" s="173">
        <v>1407085</v>
      </c>
    </row>
    <row r="53" spans="1:11" ht="16.5" hidden="1">
      <c r="A53" s="2">
        <v>1298</v>
      </c>
      <c r="C53" s="173">
        <v>76623</v>
      </c>
      <c r="G53" s="173">
        <v>170308</v>
      </c>
      <c r="K53" s="173">
        <v>65972</v>
      </c>
    </row>
    <row r="54" ht="16.5" hidden="1"/>
    <row r="55" ht="16.5" hidden="1"/>
    <row r="56" spans="1:7" ht="16.5" hidden="1">
      <c r="A56" s="2">
        <v>1559</v>
      </c>
      <c r="C56" s="173">
        <v>-1982940</v>
      </c>
      <c r="G56" s="173">
        <v>-1766220</v>
      </c>
    </row>
    <row r="57" spans="1:7" ht="16.5" hidden="1">
      <c r="A57" s="2">
        <v>1569</v>
      </c>
      <c r="C57" s="173">
        <v>-15866247</v>
      </c>
      <c r="G57" s="173">
        <v>-15676506</v>
      </c>
    </row>
    <row r="58" spans="1:7" ht="16.5" hidden="1">
      <c r="A58" s="2">
        <v>1639</v>
      </c>
      <c r="C58" s="173">
        <v>-26750001</v>
      </c>
      <c r="G58" s="173">
        <v>-26667787</v>
      </c>
    </row>
    <row r="59" ht="16.5" hidden="1"/>
    <row r="60" spans="1:7" ht="16.5" hidden="1">
      <c r="A60" s="2">
        <v>1561</v>
      </c>
      <c r="C60" s="174">
        <v>18780032</v>
      </c>
      <c r="G60" s="174">
        <v>18430032</v>
      </c>
    </row>
    <row r="61" spans="1:7" ht="16.5" hidden="1">
      <c r="A61" s="2">
        <v>1672</v>
      </c>
      <c r="C61" s="173">
        <v>2614780</v>
      </c>
      <c r="G61" s="173">
        <v>129500</v>
      </c>
    </row>
    <row r="62" ht="16.5" hidden="1"/>
    <row r="63" ht="16.5" hidden="1"/>
  </sheetData>
  <sheetProtection/>
  <mergeCells count="10">
    <mergeCell ref="K6:M6"/>
    <mergeCell ref="A1:AC1"/>
    <mergeCell ref="A2:AC2"/>
    <mergeCell ref="A3:AC3"/>
    <mergeCell ref="A4:AC4"/>
    <mergeCell ref="R6:T6"/>
    <mergeCell ref="V6:X6"/>
    <mergeCell ref="Z6:AB6"/>
    <mergeCell ref="C6:E6"/>
    <mergeCell ref="G6:I6"/>
  </mergeCells>
  <printOptions/>
  <pageMargins left="0.42" right="0.32" top="1" bottom="1" header="0.5" footer="0.5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Y42"/>
  <sheetViews>
    <sheetView tabSelected="1" zoomScalePageLayoutView="0" workbookViewId="0" topLeftCell="A1">
      <selection activeCell="K16" sqref="K16"/>
    </sheetView>
  </sheetViews>
  <sheetFormatPr defaultColWidth="10.28125" defaultRowHeight="12.75"/>
  <cols>
    <col min="1" max="1" width="31.421875" style="2" customWidth="1"/>
    <col min="2" max="2" width="5.00390625" style="2" customWidth="1"/>
    <col min="3" max="3" width="14.8515625" style="2" hidden="1" customWidth="1"/>
    <col min="4" max="4" width="3.421875" style="2" hidden="1" customWidth="1"/>
    <col min="5" max="5" width="7.00390625" style="2" hidden="1" customWidth="1"/>
    <col min="6" max="6" width="3.57421875" style="2" hidden="1" customWidth="1"/>
    <col min="7" max="7" width="14.8515625" style="2" hidden="1" customWidth="1"/>
    <col min="8" max="8" width="3.140625" style="2" hidden="1" customWidth="1"/>
    <col min="9" max="9" width="7.00390625" style="2" hidden="1" customWidth="1"/>
    <col min="10" max="10" width="2.8515625" style="2" hidden="1" customWidth="1"/>
    <col min="11" max="11" width="12.8515625" style="2" customWidth="1"/>
    <col min="12" max="12" width="2.57421875" style="2" customWidth="1"/>
    <col min="13" max="13" width="10.28125" style="2" customWidth="1"/>
    <col min="14" max="14" width="3.28125" style="2" customWidth="1"/>
    <col min="15" max="15" width="13.8515625" style="2" customWidth="1"/>
    <col min="16" max="16" width="2.57421875" style="2" customWidth="1"/>
    <col min="17" max="17" width="10.28125" style="2" customWidth="1"/>
    <col min="18" max="18" width="2.8515625" style="2" customWidth="1"/>
    <col min="19" max="19" width="15.00390625" style="2" customWidth="1"/>
    <col min="20" max="20" width="2.57421875" style="2" customWidth="1"/>
    <col min="21" max="21" width="10.28125" style="2" customWidth="1"/>
    <col min="22" max="22" width="3.28125" style="2" customWidth="1"/>
    <col min="23" max="23" width="13.8515625" style="2" customWidth="1"/>
    <col min="24" max="24" width="2.57421875" style="2" customWidth="1"/>
    <col min="25" max="16384" width="10.28125" style="2" customWidth="1"/>
  </cols>
  <sheetData>
    <row r="1" spans="1:25" ht="16.5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</row>
    <row r="2" spans="1:25" ht="16.5">
      <c r="A2" s="181" t="s">
        <v>72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</row>
    <row r="3" spans="1:25" ht="16.5">
      <c r="A3" s="181" t="s">
        <v>160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</row>
    <row r="4" spans="1:25" ht="16.5">
      <c r="A4" s="184" t="s">
        <v>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</row>
    <row r="5" ht="16.5">
      <c r="A5" s="29"/>
    </row>
    <row r="6" spans="1:25" ht="36" customHeight="1" thickBot="1">
      <c r="A6" s="30"/>
      <c r="B6" s="30"/>
      <c r="C6" s="183" t="s">
        <v>171</v>
      </c>
      <c r="D6" s="183"/>
      <c r="E6" s="183"/>
      <c r="F6" s="30"/>
      <c r="G6" s="183" t="s">
        <v>68</v>
      </c>
      <c r="H6" s="183"/>
      <c r="I6" s="183"/>
      <c r="K6" s="183" t="s">
        <v>173</v>
      </c>
      <c r="L6" s="183"/>
      <c r="M6" s="183"/>
      <c r="N6" s="30"/>
      <c r="O6" s="183" t="s">
        <v>153</v>
      </c>
      <c r="P6" s="183"/>
      <c r="Q6" s="183"/>
      <c r="S6" s="183" t="s">
        <v>152</v>
      </c>
      <c r="T6" s="183"/>
      <c r="U6" s="183"/>
      <c r="V6" s="30"/>
      <c r="W6" s="183" t="s">
        <v>151</v>
      </c>
      <c r="X6" s="183"/>
      <c r="Y6" s="183"/>
    </row>
    <row r="7" spans="1:25" ht="17.25" thickBot="1">
      <c r="A7" s="30"/>
      <c r="B7" s="30"/>
      <c r="C7" s="31" t="s">
        <v>3</v>
      </c>
      <c r="D7" s="32"/>
      <c r="E7" s="33" t="s">
        <v>4</v>
      </c>
      <c r="F7" s="34"/>
      <c r="G7" s="31" t="s">
        <v>3</v>
      </c>
      <c r="H7" s="32"/>
      <c r="I7" s="33" t="s">
        <v>4</v>
      </c>
      <c r="K7" s="31" t="s">
        <v>3</v>
      </c>
      <c r="L7" s="32"/>
      <c r="M7" s="33" t="s">
        <v>4</v>
      </c>
      <c r="N7" s="34"/>
      <c r="O7" s="31" t="s">
        <v>3</v>
      </c>
      <c r="P7" s="32"/>
      <c r="Q7" s="33" t="s">
        <v>4</v>
      </c>
      <c r="S7" s="31" t="s">
        <v>3</v>
      </c>
      <c r="T7" s="32"/>
      <c r="U7" s="33" t="s">
        <v>4</v>
      </c>
      <c r="V7" s="34"/>
      <c r="W7" s="31" t="s">
        <v>3</v>
      </c>
      <c r="X7" s="32"/>
      <c r="Y7" s="33" t="s">
        <v>4</v>
      </c>
    </row>
    <row r="8" spans="1:25" ht="16.5">
      <c r="A8" s="35" t="s">
        <v>32</v>
      </c>
      <c r="B8" s="30"/>
      <c r="C8" s="36"/>
      <c r="D8" s="37"/>
      <c r="E8" s="36"/>
      <c r="F8" s="37"/>
      <c r="G8" s="36"/>
      <c r="H8" s="37"/>
      <c r="I8" s="36"/>
      <c r="K8" s="36"/>
      <c r="L8" s="37"/>
      <c r="M8" s="36"/>
      <c r="N8" s="37"/>
      <c r="O8" s="36"/>
      <c r="P8" s="37"/>
      <c r="Q8" s="36"/>
      <c r="S8" s="59"/>
      <c r="T8" s="37"/>
      <c r="U8" s="36"/>
      <c r="V8" s="37"/>
      <c r="W8" s="36"/>
      <c r="X8" s="37"/>
      <c r="Y8" s="36"/>
    </row>
    <row r="9" spans="1:25" ht="16.5">
      <c r="A9" s="35" t="s">
        <v>39</v>
      </c>
      <c r="B9" s="30"/>
      <c r="C9" s="38">
        <v>45309463</v>
      </c>
      <c r="D9" s="37"/>
      <c r="E9" s="36">
        <v>91</v>
      </c>
      <c r="F9" s="37"/>
      <c r="G9" s="38">
        <v>48609480</v>
      </c>
      <c r="H9" s="37"/>
      <c r="I9" s="36">
        <v>89</v>
      </c>
      <c r="K9" s="38">
        <v>49592343</v>
      </c>
      <c r="L9" s="37"/>
      <c r="M9" s="36">
        <v>92</v>
      </c>
      <c r="N9" s="37"/>
      <c r="O9" s="38">
        <v>44654110</v>
      </c>
      <c r="P9" s="37"/>
      <c r="Q9" s="36">
        <v>91</v>
      </c>
      <c r="S9" s="176">
        <v>94901806</v>
      </c>
      <c r="T9" s="37"/>
      <c r="U9" s="36">
        <v>92</v>
      </c>
      <c r="V9" s="37"/>
      <c r="W9" s="38">
        <v>92833774</v>
      </c>
      <c r="X9" s="37"/>
      <c r="Y9" s="36">
        <v>90</v>
      </c>
    </row>
    <row r="10" spans="1:25" ht="16.5">
      <c r="A10" s="35" t="s">
        <v>40</v>
      </c>
      <c r="B10" s="30"/>
      <c r="C10" s="1">
        <v>859030</v>
      </c>
      <c r="D10" s="37"/>
      <c r="E10" s="36">
        <v>2</v>
      </c>
      <c r="F10" s="37"/>
      <c r="G10" s="1">
        <v>2360084</v>
      </c>
      <c r="H10" s="37"/>
      <c r="I10" s="36">
        <v>4</v>
      </c>
      <c r="K10" s="1">
        <v>934628</v>
      </c>
      <c r="L10" s="37"/>
      <c r="M10" s="36">
        <v>2</v>
      </c>
      <c r="N10" s="37"/>
      <c r="O10" s="1">
        <v>1194327</v>
      </c>
      <c r="P10" s="37"/>
      <c r="Q10" s="36">
        <v>2</v>
      </c>
      <c r="S10" s="176">
        <v>1793658</v>
      </c>
      <c r="T10" s="37"/>
      <c r="U10" s="36">
        <v>2</v>
      </c>
      <c r="V10" s="37"/>
      <c r="W10" s="1">
        <v>2182956</v>
      </c>
      <c r="X10" s="37"/>
      <c r="Y10" s="36">
        <v>2</v>
      </c>
    </row>
    <row r="11" spans="1:25" ht="16.5">
      <c r="A11" s="35" t="s">
        <v>41</v>
      </c>
      <c r="B11" s="30"/>
      <c r="C11" s="39">
        <v>3385713</v>
      </c>
      <c r="D11" s="37"/>
      <c r="E11" s="40">
        <v>7</v>
      </c>
      <c r="F11" s="37"/>
      <c r="G11" s="39">
        <v>3998878</v>
      </c>
      <c r="H11" s="37"/>
      <c r="I11" s="40">
        <v>7</v>
      </c>
      <c r="K11" s="39">
        <v>3385713</v>
      </c>
      <c r="L11" s="37"/>
      <c r="M11" s="40">
        <v>6</v>
      </c>
      <c r="N11" s="37"/>
      <c r="O11" s="39">
        <v>3582379</v>
      </c>
      <c r="P11" s="37"/>
      <c r="Q11" s="40">
        <v>7</v>
      </c>
      <c r="S11" s="177">
        <v>6771426</v>
      </c>
      <c r="T11" s="37"/>
      <c r="U11" s="40">
        <v>6</v>
      </c>
      <c r="V11" s="37"/>
      <c r="W11" s="39">
        <v>7764989</v>
      </c>
      <c r="X11" s="37"/>
      <c r="Y11" s="40">
        <v>8</v>
      </c>
    </row>
    <row r="12" spans="1:25" ht="16.5">
      <c r="A12" s="35" t="s">
        <v>33</v>
      </c>
      <c r="B12" s="30"/>
      <c r="C12" s="1">
        <v>49554206</v>
      </c>
      <c r="D12" s="37"/>
      <c r="E12" s="36">
        <v>100</v>
      </c>
      <c r="F12" s="37"/>
      <c r="G12" s="1">
        <v>54968442</v>
      </c>
      <c r="H12" s="37"/>
      <c r="I12" s="36">
        <v>100</v>
      </c>
      <c r="K12" s="1">
        <v>53912684</v>
      </c>
      <c r="L12" s="37"/>
      <c r="M12" s="36">
        <v>100</v>
      </c>
      <c r="N12" s="37"/>
      <c r="O12" s="1">
        <v>49430816</v>
      </c>
      <c r="P12" s="37"/>
      <c r="Q12" s="36">
        <v>100</v>
      </c>
      <c r="S12" s="1">
        <v>103466890</v>
      </c>
      <c r="T12" s="37"/>
      <c r="U12" s="36">
        <v>100</v>
      </c>
      <c r="V12" s="37"/>
      <c r="W12" s="1">
        <v>102781719</v>
      </c>
      <c r="X12" s="37"/>
      <c r="Y12" s="36">
        <v>100</v>
      </c>
    </row>
    <row r="13" spans="1:25" ht="16.5">
      <c r="A13" s="30"/>
      <c r="B13" s="30"/>
      <c r="C13" s="36"/>
      <c r="D13" s="37"/>
      <c r="E13" s="36"/>
      <c r="F13" s="37"/>
      <c r="G13" s="36"/>
      <c r="H13" s="37"/>
      <c r="I13" s="36"/>
      <c r="K13" s="36"/>
      <c r="L13" s="37"/>
      <c r="M13" s="36"/>
      <c r="N13" s="37"/>
      <c r="O13" s="36"/>
      <c r="P13" s="37"/>
      <c r="Q13" s="36"/>
      <c r="S13" s="36"/>
      <c r="T13" s="37"/>
      <c r="U13" s="36"/>
      <c r="V13" s="37"/>
      <c r="W13" s="36"/>
      <c r="X13" s="37"/>
      <c r="Y13" s="36"/>
    </row>
    <row r="14" spans="1:25" ht="16.5">
      <c r="A14" s="35" t="s">
        <v>42</v>
      </c>
      <c r="B14" s="30"/>
      <c r="C14" s="46">
        <v>-45673378</v>
      </c>
      <c r="D14" s="42"/>
      <c r="E14" s="46">
        <v>-93</v>
      </c>
      <c r="F14" s="42"/>
      <c r="G14" s="46">
        <v>-48649968</v>
      </c>
      <c r="H14" s="42"/>
      <c r="I14" s="46">
        <v>-88</v>
      </c>
      <c r="J14" s="157"/>
      <c r="K14" s="46">
        <v>-48102814</v>
      </c>
      <c r="L14" s="42"/>
      <c r="M14" s="46">
        <v>-90</v>
      </c>
      <c r="N14" s="42"/>
      <c r="O14" s="46">
        <v>-46336342</v>
      </c>
      <c r="P14" s="42"/>
      <c r="Q14" s="46">
        <v>-93</v>
      </c>
      <c r="R14" s="157"/>
      <c r="S14" s="46">
        <v>-93776192</v>
      </c>
      <c r="T14" s="42"/>
      <c r="U14" s="46">
        <v>-91</v>
      </c>
      <c r="V14" s="42"/>
      <c r="W14" s="46">
        <v>-93543461</v>
      </c>
      <c r="X14" s="42"/>
      <c r="Y14" s="46">
        <v>-91</v>
      </c>
    </row>
    <row r="15" spans="1:25" ht="16.5">
      <c r="A15" s="30"/>
      <c r="B15" s="30"/>
      <c r="C15" s="36"/>
      <c r="D15" s="37"/>
      <c r="E15" s="36"/>
      <c r="F15" s="37"/>
      <c r="G15" s="36"/>
      <c r="H15" s="37"/>
      <c r="I15" s="36"/>
      <c r="K15" s="36"/>
      <c r="L15" s="37"/>
      <c r="M15" s="36"/>
      <c r="N15" s="37"/>
      <c r="O15" s="36"/>
      <c r="P15" s="37"/>
      <c r="Q15" s="36"/>
      <c r="S15" s="36"/>
      <c r="T15" s="37"/>
      <c r="U15" s="36"/>
      <c r="V15" s="37"/>
      <c r="W15" s="36"/>
      <c r="X15" s="37"/>
      <c r="Y15" s="36"/>
    </row>
    <row r="16" spans="1:25" ht="16.5">
      <c r="A16" s="35" t="s">
        <v>34</v>
      </c>
      <c r="B16" s="30"/>
      <c r="C16" s="39">
        <v>3880828</v>
      </c>
      <c r="D16" s="37"/>
      <c r="E16" s="46">
        <v>7</v>
      </c>
      <c r="F16" s="37"/>
      <c r="G16" s="39">
        <v>6318474</v>
      </c>
      <c r="H16" s="37"/>
      <c r="I16" s="46">
        <v>12</v>
      </c>
      <c r="K16" s="39">
        <v>5809870</v>
      </c>
      <c r="L16" s="37"/>
      <c r="M16" s="46">
        <v>10</v>
      </c>
      <c r="N16" s="37"/>
      <c r="O16" s="39">
        <v>3094474</v>
      </c>
      <c r="P16" s="37"/>
      <c r="Q16" s="46">
        <v>7</v>
      </c>
      <c r="S16" s="39">
        <v>9690698</v>
      </c>
      <c r="T16" s="37"/>
      <c r="U16" s="46">
        <v>9</v>
      </c>
      <c r="V16" s="37"/>
      <c r="W16" s="39">
        <v>9238258</v>
      </c>
      <c r="X16" s="37"/>
      <c r="Y16" s="46">
        <v>9</v>
      </c>
    </row>
    <row r="17" spans="1:25" ht="16.5">
      <c r="A17" s="30"/>
      <c r="B17" s="30"/>
      <c r="C17" s="36"/>
      <c r="D17" s="37"/>
      <c r="E17" s="36"/>
      <c r="F17" s="37"/>
      <c r="G17" s="36"/>
      <c r="H17" s="37"/>
      <c r="I17" s="36"/>
      <c r="K17" s="36"/>
      <c r="L17" s="37"/>
      <c r="M17" s="36"/>
      <c r="N17" s="37"/>
      <c r="O17" s="36"/>
      <c r="P17" s="37"/>
      <c r="Q17" s="36"/>
      <c r="S17" s="36"/>
      <c r="T17" s="37"/>
      <c r="U17" s="36"/>
      <c r="V17" s="37"/>
      <c r="W17" s="36"/>
      <c r="X17" s="37"/>
      <c r="Y17" s="36"/>
    </row>
    <row r="18" spans="1:25" ht="16.5">
      <c r="A18" s="35" t="s">
        <v>47</v>
      </c>
      <c r="B18" s="30"/>
      <c r="C18" s="36"/>
      <c r="D18" s="37"/>
      <c r="E18" s="36"/>
      <c r="F18" s="37"/>
      <c r="G18" s="36"/>
      <c r="H18" s="37"/>
      <c r="I18" s="36"/>
      <c r="K18" s="36"/>
      <c r="L18" s="37"/>
      <c r="M18" s="36"/>
      <c r="N18" s="37"/>
      <c r="O18" s="36"/>
      <c r="P18" s="37"/>
      <c r="Q18" s="36"/>
      <c r="S18" s="36"/>
      <c r="T18" s="37"/>
      <c r="U18" s="36"/>
      <c r="V18" s="37"/>
      <c r="W18" s="36"/>
      <c r="X18" s="37"/>
      <c r="Y18" s="36"/>
    </row>
    <row r="19" spans="1:25" ht="16.5">
      <c r="A19" s="35" t="s">
        <v>45</v>
      </c>
      <c r="B19" s="30"/>
      <c r="C19" s="1">
        <v>2000161</v>
      </c>
      <c r="D19" s="37"/>
      <c r="E19" s="36">
        <v>4</v>
      </c>
      <c r="F19" s="37"/>
      <c r="G19" s="1">
        <v>1456020</v>
      </c>
      <c r="H19" s="37"/>
      <c r="I19" s="36">
        <v>2</v>
      </c>
      <c r="K19" s="1">
        <v>1990390</v>
      </c>
      <c r="L19" s="37"/>
      <c r="M19" s="36">
        <v>4</v>
      </c>
      <c r="N19" s="37"/>
      <c r="O19" s="60">
        <v>1588553</v>
      </c>
      <c r="P19" s="37"/>
      <c r="Q19" s="52">
        <v>3</v>
      </c>
      <c r="S19" s="1">
        <v>3990551</v>
      </c>
      <c r="T19" s="37"/>
      <c r="U19" s="36">
        <v>4</v>
      </c>
      <c r="V19" s="37"/>
      <c r="W19" s="1">
        <v>3061438</v>
      </c>
      <c r="X19" s="37"/>
      <c r="Y19" s="36">
        <v>3</v>
      </c>
    </row>
    <row r="20" spans="1:25" ht="16.5">
      <c r="A20" s="35" t="s">
        <v>46</v>
      </c>
      <c r="B20" s="30"/>
      <c r="C20" s="1">
        <v>3308437</v>
      </c>
      <c r="D20" s="37"/>
      <c r="E20" s="43" t="s">
        <v>52</v>
      </c>
      <c r="F20" s="37"/>
      <c r="G20" s="41">
        <v>-78816</v>
      </c>
      <c r="H20" s="37"/>
      <c r="I20" s="54" t="s">
        <v>52</v>
      </c>
      <c r="K20" s="46">
        <v>-830199</v>
      </c>
      <c r="L20" s="37"/>
      <c r="M20" s="46">
        <v>-2</v>
      </c>
      <c r="N20" s="37"/>
      <c r="O20" s="39">
        <v>83518</v>
      </c>
      <c r="P20" s="37"/>
      <c r="Q20" s="171">
        <v>0</v>
      </c>
      <c r="S20" s="1">
        <v>2478238</v>
      </c>
      <c r="T20" s="37"/>
      <c r="U20" s="170">
        <v>2</v>
      </c>
      <c r="V20" s="37"/>
      <c r="W20" s="46">
        <v>200503</v>
      </c>
      <c r="X20" s="37"/>
      <c r="Y20" s="171">
        <v>0</v>
      </c>
    </row>
    <row r="21" spans="1:25" ht="16.5">
      <c r="A21" s="35" t="s">
        <v>35</v>
      </c>
      <c r="B21" s="30"/>
      <c r="C21" s="44">
        <v>5308598</v>
      </c>
      <c r="D21" s="37"/>
      <c r="E21" s="45">
        <v>11</v>
      </c>
      <c r="F21" s="37"/>
      <c r="G21" s="44">
        <v>1377204</v>
      </c>
      <c r="H21" s="37"/>
      <c r="I21" s="40">
        <v>2</v>
      </c>
      <c r="K21" s="44">
        <v>1160191</v>
      </c>
      <c r="L21" s="37"/>
      <c r="M21" s="45">
        <v>2</v>
      </c>
      <c r="N21" s="37"/>
      <c r="O21" s="44">
        <v>1672071</v>
      </c>
      <c r="P21" s="37"/>
      <c r="Q21" s="40">
        <v>3</v>
      </c>
      <c r="S21" s="44">
        <v>6468789</v>
      </c>
      <c r="T21" s="37"/>
      <c r="U21" s="45">
        <v>6</v>
      </c>
      <c r="V21" s="37"/>
      <c r="W21" s="44">
        <v>3261941</v>
      </c>
      <c r="X21" s="37"/>
      <c r="Y21" s="40">
        <v>3</v>
      </c>
    </row>
    <row r="22" spans="1:25" ht="16.5">
      <c r="A22" s="30"/>
      <c r="B22" s="30"/>
      <c r="C22" s="36"/>
      <c r="D22" s="37"/>
      <c r="E22" s="36"/>
      <c r="F22" s="37"/>
      <c r="G22" s="36"/>
      <c r="H22" s="37"/>
      <c r="I22" s="36"/>
      <c r="K22" s="36"/>
      <c r="L22" s="37"/>
      <c r="M22" s="36"/>
      <c r="N22" s="37"/>
      <c r="O22" s="36"/>
      <c r="P22" s="37"/>
      <c r="Q22" s="36"/>
      <c r="S22" s="36"/>
      <c r="T22" s="37"/>
      <c r="U22" s="36"/>
      <c r="V22" s="37"/>
      <c r="W22" s="36"/>
      <c r="X22" s="37"/>
      <c r="Y22" s="36"/>
    </row>
    <row r="23" spans="1:25" ht="16.5">
      <c r="A23" s="35" t="s">
        <v>36</v>
      </c>
      <c r="B23" s="30"/>
      <c r="C23" s="1">
        <v>9189426</v>
      </c>
      <c r="D23" s="37"/>
      <c r="E23" s="36">
        <v>19</v>
      </c>
      <c r="F23" s="37"/>
      <c r="G23" s="1">
        <v>7695678</v>
      </c>
      <c r="H23" s="37"/>
      <c r="I23" s="36">
        <v>14</v>
      </c>
      <c r="K23" s="1">
        <v>6970061</v>
      </c>
      <c r="L23" s="37"/>
      <c r="M23" s="41">
        <v>12</v>
      </c>
      <c r="N23" s="37"/>
      <c r="O23" s="1">
        <v>4766545</v>
      </c>
      <c r="P23" s="37"/>
      <c r="Q23" s="36">
        <v>10</v>
      </c>
      <c r="S23" s="1">
        <v>16159487</v>
      </c>
      <c r="T23" s="37"/>
      <c r="U23" s="41">
        <v>15</v>
      </c>
      <c r="V23" s="37"/>
      <c r="W23" s="1">
        <v>12500199</v>
      </c>
      <c r="X23" s="37"/>
      <c r="Y23" s="36">
        <v>12</v>
      </c>
    </row>
    <row r="24" spans="1:25" ht="16.5">
      <c r="A24" s="30"/>
      <c r="B24" s="30"/>
      <c r="C24" s="36"/>
      <c r="D24" s="37"/>
      <c r="E24" s="36"/>
      <c r="F24" s="37"/>
      <c r="G24" s="36"/>
      <c r="H24" s="37"/>
      <c r="I24" s="36"/>
      <c r="K24" s="36"/>
      <c r="L24" s="37"/>
      <c r="M24" s="36"/>
      <c r="N24" s="37"/>
      <c r="O24" s="36"/>
      <c r="P24" s="37"/>
      <c r="Q24" s="36"/>
      <c r="S24" s="36"/>
      <c r="T24" s="37"/>
      <c r="U24" s="36"/>
      <c r="V24" s="37"/>
      <c r="W24" s="36"/>
      <c r="X24" s="37"/>
      <c r="Y24" s="36"/>
    </row>
    <row r="25" spans="1:25" ht="16.5">
      <c r="A25" s="35" t="s">
        <v>43</v>
      </c>
      <c r="B25" s="30"/>
      <c r="C25" s="46">
        <v>-1562203</v>
      </c>
      <c r="D25" s="37"/>
      <c r="E25" s="46">
        <v>-3</v>
      </c>
      <c r="F25" s="37"/>
      <c r="G25" s="46">
        <v>-1391603</v>
      </c>
      <c r="H25" s="37"/>
      <c r="I25" s="46">
        <v>-3</v>
      </c>
      <c r="K25" s="46">
        <v>-1187116</v>
      </c>
      <c r="L25" s="37"/>
      <c r="M25" s="46">
        <v>-2</v>
      </c>
      <c r="N25" s="37"/>
      <c r="O25" s="46">
        <v>-936652</v>
      </c>
      <c r="P25" s="37"/>
      <c r="Q25" s="46">
        <v>-2</v>
      </c>
      <c r="S25" s="46">
        <v>-2749319</v>
      </c>
      <c r="T25" s="37"/>
      <c r="U25" s="46">
        <v>-2</v>
      </c>
      <c r="V25" s="37"/>
      <c r="W25" s="46">
        <v>-2251373</v>
      </c>
      <c r="X25" s="37"/>
      <c r="Y25" s="46">
        <v>-2</v>
      </c>
    </row>
    <row r="26" spans="1:25" ht="16.5">
      <c r="A26" s="30"/>
      <c r="B26" s="30"/>
      <c r="C26" s="36"/>
      <c r="D26" s="37"/>
      <c r="E26" s="36"/>
      <c r="F26" s="37"/>
      <c r="G26" s="36"/>
      <c r="H26" s="37"/>
      <c r="I26" s="36"/>
      <c r="K26" s="36"/>
      <c r="L26" s="37"/>
      <c r="M26" s="36"/>
      <c r="N26" s="37"/>
      <c r="O26" s="36"/>
      <c r="P26" s="37"/>
      <c r="Q26" s="36"/>
      <c r="S26" s="36"/>
      <c r="T26" s="37"/>
      <c r="U26" s="36"/>
      <c r="V26" s="37"/>
      <c r="W26" s="36"/>
      <c r="X26" s="37"/>
      <c r="Y26" s="36"/>
    </row>
    <row r="27" spans="1:25" ht="16.5">
      <c r="A27" s="35" t="s">
        <v>48</v>
      </c>
      <c r="B27" s="30"/>
      <c r="C27" s="53">
        <v>7627223</v>
      </c>
      <c r="D27" s="37"/>
      <c r="E27" s="40">
        <v>15</v>
      </c>
      <c r="F27" s="37"/>
      <c r="G27" s="53">
        <v>6304075</v>
      </c>
      <c r="H27" s="37"/>
      <c r="I27" s="40">
        <v>11</v>
      </c>
      <c r="K27" s="53">
        <v>5782945</v>
      </c>
      <c r="L27" s="37"/>
      <c r="M27" s="40">
        <v>10</v>
      </c>
      <c r="N27" s="37"/>
      <c r="O27" s="53">
        <v>3829893</v>
      </c>
      <c r="P27" s="37"/>
      <c r="Q27" s="61">
        <v>8</v>
      </c>
      <c r="S27" s="53">
        <v>13410168</v>
      </c>
      <c r="T27" s="37"/>
      <c r="U27" s="40">
        <v>13</v>
      </c>
      <c r="V27" s="37"/>
      <c r="W27" s="53">
        <v>10248826</v>
      </c>
      <c r="X27" s="37"/>
      <c r="Y27" s="40">
        <v>10</v>
      </c>
    </row>
    <row r="28" spans="1:25" ht="16.5">
      <c r="A28" s="35"/>
      <c r="B28" s="30"/>
      <c r="C28" s="51"/>
      <c r="D28" s="37"/>
      <c r="E28" s="52"/>
      <c r="F28" s="37"/>
      <c r="G28" s="51"/>
      <c r="H28" s="37"/>
      <c r="I28" s="52"/>
      <c r="K28" s="51"/>
      <c r="L28" s="37"/>
      <c r="M28" s="52"/>
      <c r="N28" s="37"/>
      <c r="O28" s="51"/>
      <c r="P28" s="37"/>
      <c r="Q28" s="62"/>
      <c r="S28" s="51"/>
      <c r="T28" s="37"/>
      <c r="U28" s="52"/>
      <c r="V28" s="37"/>
      <c r="W28" s="51"/>
      <c r="X28" s="37"/>
      <c r="Y28" s="52"/>
    </row>
    <row r="29" spans="1:25" ht="16.5">
      <c r="A29" s="35" t="s">
        <v>49</v>
      </c>
      <c r="B29" s="30"/>
      <c r="C29" s="51"/>
      <c r="D29" s="37"/>
      <c r="E29" s="52"/>
      <c r="F29" s="37"/>
      <c r="G29" s="51"/>
      <c r="H29" s="37"/>
      <c r="I29" s="52"/>
      <c r="K29" s="51"/>
      <c r="L29" s="37"/>
      <c r="M29" s="52"/>
      <c r="N29" s="37"/>
      <c r="O29" s="51"/>
      <c r="P29" s="37"/>
      <c r="Q29" s="62"/>
      <c r="S29" s="51"/>
      <c r="T29" s="37"/>
      <c r="U29" s="52"/>
      <c r="V29" s="37"/>
      <c r="W29" s="51"/>
      <c r="X29" s="37"/>
      <c r="Y29" s="52"/>
    </row>
    <row r="30" spans="1:25" ht="16.5">
      <c r="A30" s="35" t="s">
        <v>50</v>
      </c>
      <c r="B30" s="30"/>
      <c r="C30" s="53">
        <v>47418</v>
      </c>
      <c r="D30" s="37"/>
      <c r="E30" s="54" t="s">
        <v>52</v>
      </c>
      <c r="F30" s="37"/>
      <c r="G30" s="46">
        <v>1063003</v>
      </c>
      <c r="H30" s="37"/>
      <c r="I30" s="46">
        <v>2</v>
      </c>
      <c r="K30" s="46">
        <v>1304931</v>
      </c>
      <c r="L30" s="37"/>
      <c r="M30" s="46">
        <v>3</v>
      </c>
      <c r="N30" s="37"/>
      <c r="O30" s="46">
        <v>-1917912</v>
      </c>
      <c r="P30" s="37"/>
      <c r="Q30" s="46">
        <v>-4</v>
      </c>
      <c r="S30" s="46">
        <v>1352349</v>
      </c>
      <c r="T30" s="37"/>
      <c r="U30" s="46">
        <v>1</v>
      </c>
      <c r="V30" s="37"/>
      <c r="W30" s="46">
        <v>-1804735</v>
      </c>
      <c r="X30" s="37"/>
      <c r="Y30" s="46">
        <v>-2</v>
      </c>
    </row>
    <row r="31" spans="1:25" ht="16.5">
      <c r="A31" s="35"/>
      <c r="B31" s="30"/>
      <c r="C31" s="51"/>
      <c r="D31" s="37"/>
      <c r="E31" s="52"/>
      <c r="F31" s="37"/>
      <c r="G31" s="51"/>
      <c r="H31" s="37"/>
      <c r="I31" s="52"/>
      <c r="K31" s="51"/>
      <c r="L31" s="37"/>
      <c r="M31" s="52"/>
      <c r="N31" s="37"/>
      <c r="O31" s="51"/>
      <c r="P31" s="37"/>
      <c r="Q31" s="62"/>
      <c r="S31" s="51"/>
      <c r="T31" s="37"/>
      <c r="U31" s="52"/>
      <c r="V31" s="37"/>
      <c r="W31" s="51"/>
      <c r="X31" s="37"/>
      <c r="Y31" s="52"/>
    </row>
    <row r="32" spans="1:25" ht="17.25" thickBot="1">
      <c r="A32" s="35" t="s">
        <v>51</v>
      </c>
      <c r="B32" s="30"/>
      <c r="C32" s="47">
        <v>7674641</v>
      </c>
      <c r="D32" s="37"/>
      <c r="E32" s="48">
        <v>15</v>
      </c>
      <c r="F32" s="37"/>
      <c r="G32" s="47">
        <v>7367078</v>
      </c>
      <c r="H32" s="37"/>
      <c r="I32" s="46">
        <v>13</v>
      </c>
      <c r="K32" s="47">
        <v>7087876</v>
      </c>
      <c r="L32" s="37"/>
      <c r="M32" s="48">
        <v>13</v>
      </c>
      <c r="N32" s="37"/>
      <c r="O32" s="47">
        <v>1911981</v>
      </c>
      <c r="P32" s="37"/>
      <c r="Q32" s="61">
        <v>4</v>
      </c>
      <c r="S32" s="47">
        <v>14762517</v>
      </c>
      <c r="T32" s="37"/>
      <c r="U32" s="48">
        <v>14</v>
      </c>
      <c r="V32" s="37"/>
      <c r="W32" s="47">
        <v>8444091</v>
      </c>
      <c r="X32" s="37"/>
      <c r="Y32" s="46">
        <v>8</v>
      </c>
    </row>
    <row r="33" ht="17.25" thickTop="1">
      <c r="A33" s="29"/>
    </row>
    <row r="34" spans="1:25" ht="17.25" customHeight="1" thickBot="1">
      <c r="A34" s="30"/>
      <c r="B34" s="30"/>
      <c r="C34" s="182" t="s">
        <v>172</v>
      </c>
      <c r="D34" s="182"/>
      <c r="E34" s="182"/>
      <c r="F34" s="30"/>
      <c r="G34" s="182" t="s">
        <v>53</v>
      </c>
      <c r="H34" s="182"/>
      <c r="I34" s="182"/>
      <c r="K34" s="182" t="s">
        <v>178</v>
      </c>
      <c r="L34" s="182"/>
      <c r="M34" s="182"/>
      <c r="N34" s="30"/>
      <c r="O34" s="182" t="s">
        <v>179</v>
      </c>
      <c r="P34" s="182"/>
      <c r="Q34" s="182"/>
      <c r="S34" s="182" t="s">
        <v>180</v>
      </c>
      <c r="T34" s="182"/>
      <c r="U34" s="182"/>
      <c r="V34" s="30"/>
      <c r="W34" s="182" t="s">
        <v>181</v>
      </c>
      <c r="X34" s="182"/>
      <c r="Y34" s="182"/>
    </row>
    <row r="35" spans="1:25" ht="17.25" thickBot="1">
      <c r="A35" s="30"/>
      <c r="B35" s="30"/>
      <c r="C35" s="49" t="s">
        <v>37</v>
      </c>
      <c r="D35" s="37"/>
      <c r="E35" s="49" t="s">
        <v>38</v>
      </c>
      <c r="F35" s="37"/>
      <c r="G35" s="49" t="s">
        <v>37</v>
      </c>
      <c r="H35" s="37"/>
      <c r="I35" s="49" t="s">
        <v>38</v>
      </c>
      <c r="K35" s="49" t="s">
        <v>37</v>
      </c>
      <c r="L35" s="37"/>
      <c r="M35" s="49" t="s">
        <v>38</v>
      </c>
      <c r="N35" s="37"/>
      <c r="O35" s="49" t="s">
        <v>37</v>
      </c>
      <c r="P35" s="37"/>
      <c r="Q35" s="49" t="s">
        <v>38</v>
      </c>
      <c r="S35" s="49" t="s">
        <v>37</v>
      </c>
      <c r="T35" s="37"/>
      <c r="U35" s="49" t="s">
        <v>38</v>
      </c>
      <c r="V35" s="37"/>
      <c r="W35" s="49" t="s">
        <v>37</v>
      </c>
      <c r="X35" s="37"/>
      <c r="Y35" s="49" t="s">
        <v>38</v>
      </c>
    </row>
    <row r="36" spans="1:25" ht="17.25" thickBot="1">
      <c r="A36" s="35" t="s">
        <v>44</v>
      </c>
      <c r="B36" s="30"/>
      <c r="C36" s="50">
        <v>0.234579575</v>
      </c>
      <c r="D36" s="37"/>
      <c r="E36" s="50">
        <v>0.194701025</v>
      </c>
      <c r="F36" s="37"/>
      <c r="G36" s="50">
        <v>0.19</v>
      </c>
      <c r="H36" s="37"/>
      <c r="I36" s="50">
        <v>0.16</v>
      </c>
      <c r="K36" s="50">
        <v>0.174251525</v>
      </c>
      <c r="L36" s="37"/>
      <c r="M36" s="50">
        <v>0.14457362499999998</v>
      </c>
      <c r="N36" s="37"/>
      <c r="O36" s="50">
        <v>0.119163625</v>
      </c>
      <c r="P36" s="37"/>
      <c r="Q36" s="50">
        <v>0.09574732500000001</v>
      </c>
      <c r="S36" s="50">
        <v>0.40398717500000003</v>
      </c>
      <c r="T36" s="37"/>
      <c r="U36" s="50">
        <v>0.3352542</v>
      </c>
      <c r="V36" s="37"/>
      <c r="W36" s="50">
        <v>0.312504975</v>
      </c>
      <c r="X36" s="37"/>
      <c r="Y36" s="50">
        <v>0.25622065</v>
      </c>
    </row>
    <row r="37" spans="1:9" ht="17.25" thickTop="1">
      <c r="A37" s="30"/>
      <c r="B37" s="30"/>
      <c r="C37" s="36"/>
      <c r="D37" s="37"/>
      <c r="E37" s="36"/>
      <c r="F37" s="37"/>
      <c r="G37" s="36"/>
      <c r="H37" s="37"/>
      <c r="I37" s="36"/>
    </row>
    <row r="38" spans="11:17" ht="16.5">
      <c r="K38" s="112"/>
      <c r="Q38" s="158"/>
    </row>
    <row r="39" spans="11:23" ht="16.5">
      <c r="K39" s="112"/>
      <c r="Q39" s="158"/>
      <c r="W39" s="156"/>
    </row>
    <row r="40" spans="17:23" ht="16.5">
      <c r="Q40" s="158"/>
      <c r="W40" s="156"/>
    </row>
    <row r="41" spans="17:23" ht="16.5">
      <c r="Q41" s="158"/>
      <c r="W41" s="156"/>
    </row>
    <row r="42" ht="16.5">
      <c r="W42" s="156"/>
    </row>
  </sheetData>
  <sheetProtection/>
  <mergeCells count="16">
    <mergeCell ref="S34:U34"/>
    <mergeCell ref="W34:Y34"/>
    <mergeCell ref="A3:Y3"/>
    <mergeCell ref="A4:Y4"/>
    <mergeCell ref="K6:M6"/>
    <mergeCell ref="O6:Q6"/>
    <mergeCell ref="A1:Y1"/>
    <mergeCell ref="A2:Y2"/>
    <mergeCell ref="C34:E34"/>
    <mergeCell ref="G34:I34"/>
    <mergeCell ref="C6:E6"/>
    <mergeCell ref="G6:I6"/>
    <mergeCell ref="K34:M34"/>
    <mergeCell ref="O34:Q34"/>
    <mergeCell ref="S6:U6"/>
    <mergeCell ref="W6:Y6"/>
  </mergeCells>
  <printOptions/>
  <pageMargins left="0.75" right="0.75" top="1" bottom="1" header="0.5" footer="0.5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3"/>
  <sheetViews>
    <sheetView zoomScale="75" zoomScaleNormal="75" zoomScalePageLayoutView="0" workbookViewId="0" topLeftCell="A25">
      <selection activeCell="E36" sqref="E36"/>
    </sheetView>
  </sheetViews>
  <sheetFormatPr defaultColWidth="31.28125" defaultRowHeight="12.75"/>
  <cols>
    <col min="1" max="1" width="50.8515625" style="137" bestFit="1" customWidth="1"/>
    <col min="2" max="2" width="2.7109375" style="137" customWidth="1"/>
    <col min="3" max="3" width="16.140625" style="137" bestFit="1" customWidth="1"/>
    <col min="4" max="4" width="6.00390625" style="137" customWidth="1"/>
    <col min="5" max="5" width="6.421875" style="137" bestFit="1" customWidth="1"/>
    <col min="6" max="6" width="6.7109375" style="137" customWidth="1"/>
    <col min="7" max="7" width="15.8515625" style="137" bestFit="1" customWidth="1"/>
    <col min="8" max="8" width="4.7109375" style="137" customWidth="1"/>
    <col min="9" max="9" width="6.57421875" style="137" bestFit="1" customWidth="1"/>
    <col min="10" max="10" width="6.421875" style="137" customWidth="1"/>
    <col min="11" max="11" width="15.7109375" style="137" bestFit="1" customWidth="1"/>
    <col min="12" max="12" width="6.00390625" style="137" customWidth="1"/>
    <col min="13" max="13" width="6.421875" style="137" bestFit="1" customWidth="1"/>
    <col min="14" max="14" width="6.7109375" style="137" customWidth="1"/>
    <col min="15" max="15" width="2.7109375" style="137" customWidth="1"/>
    <col min="16" max="16" width="50.7109375" style="137" customWidth="1"/>
    <col min="17" max="17" width="2.57421875" style="137" customWidth="1"/>
    <col min="18" max="18" width="19.00390625" style="137" bestFit="1" customWidth="1"/>
    <col min="19" max="19" width="3.7109375" style="137" customWidth="1"/>
    <col min="20" max="20" width="6.00390625" style="138" bestFit="1" customWidth="1"/>
    <col min="21" max="21" width="5.00390625" style="137" customWidth="1"/>
    <col min="22" max="22" width="16.8515625" style="138" bestFit="1" customWidth="1"/>
    <col min="23" max="23" width="4.57421875" style="137" customWidth="1"/>
    <col min="24" max="24" width="5.8515625" style="138" bestFit="1" customWidth="1"/>
    <col min="25" max="25" width="3.8515625" style="139" customWidth="1"/>
    <col min="26" max="26" width="18.8515625" style="137" bestFit="1" customWidth="1"/>
    <col min="27" max="27" width="3.7109375" style="137" customWidth="1"/>
    <col min="28" max="28" width="5.8515625" style="138" bestFit="1" customWidth="1"/>
    <col min="29" max="29" width="5.00390625" style="137" customWidth="1"/>
    <col min="30" max="16384" width="31.28125" style="137" customWidth="1"/>
  </cols>
  <sheetData>
    <row r="1" spans="1:29" ht="16.5" customHeight="1">
      <c r="A1" s="186" t="s">
        <v>73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</row>
    <row r="2" spans="1:29" ht="16.5" customHeight="1">
      <c r="A2" s="186" t="s">
        <v>74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</row>
    <row r="3" spans="1:29" ht="16.5">
      <c r="A3" s="187" t="s">
        <v>163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</row>
    <row r="4" ht="17.25">
      <c r="A4" s="64"/>
    </row>
    <row r="5" spans="1:28" ht="17.25">
      <c r="A5" s="64"/>
      <c r="AB5" s="67" t="s">
        <v>108</v>
      </c>
    </row>
    <row r="6" ht="16.5">
      <c r="W6" s="67"/>
    </row>
    <row r="7" spans="1:30" ht="16.5" customHeight="1">
      <c r="A7" s="68"/>
      <c r="B7" s="68"/>
      <c r="C7" s="185">
        <v>41820</v>
      </c>
      <c r="D7" s="185"/>
      <c r="E7" s="185"/>
      <c r="F7" s="68"/>
      <c r="G7" s="185">
        <v>41639</v>
      </c>
      <c r="H7" s="185"/>
      <c r="I7" s="185"/>
      <c r="J7" s="68"/>
      <c r="K7" s="185">
        <v>41455</v>
      </c>
      <c r="L7" s="185"/>
      <c r="M7" s="185"/>
      <c r="N7" s="68"/>
      <c r="O7" s="124"/>
      <c r="P7" s="68"/>
      <c r="Q7" s="68"/>
      <c r="R7" s="185" t="s">
        <v>139</v>
      </c>
      <c r="S7" s="185"/>
      <c r="T7" s="185"/>
      <c r="U7" s="68"/>
      <c r="V7" s="185" t="s">
        <v>140</v>
      </c>
      <c r="W7" s="185"/>
      <c r="X7" s="185"/>
      <c r="Y7" s="124"/>
      <c r="Z7" s="185" t="s">
        <v>137</v>
      </c>
      <c r="AA7" s="185"/>
      <c r="AB7" s="185"/>
      <c r="AC7" s="129"/>
      <c r="AD7" s="129"/>
    </row>
    <row r="8" spans="1:29" ht="16.5">
      <c r="A8" s="69" t="s">
        <v>75</v>
      </c>
      <c r="B8" s="68"/>
      <c r="C8" s="70" t="s">
        <v>3</v>
      </c>
      <c r="D8" s="68"/>
      <c r="E8" s="70" t="s">
        <v>4</v>
      </c>
      <c r="F8" s="68"/>
      <c r="G8" s="70" t="s">
        <v>3</v>
      </c>
      <c r="H8" s="68"/>
      <c r="I8" s="70" t="s">
        <v>4</v>
      </c>
      <c r="J8" s="68"/>
      <c r="K8" s="70" t="s">
        <v>3</v>
      </c>
      <c r="L8" s="68"/>
      <c r="M8" s="70" t="s">
        <v>4</v>
      </c>
      <c r="N8" s="68"/>
      <c r="O8" s="70"/>
      <c r="P8" s="71" t="s">
        <v>76</v>
      </c>
      <c r="Q8" s="68"/>
      <c r="R8" s="70" t="s">
        <v>3</v>
      </c>
      <c r="S8" s="68"/>
      <c r="T8" s="70" t="s">
        <v>4</v>
      </c>
      <c r="U8" s="68"/>
      <c r="V8" s="70" t="s">
        <v>3</v>
      </c>
      <c r="W8" s="68"/>
      <c r="X8" s="70" t="s">
        <v>4</v>
      </c>
      <c r="Y8" s="74"/>
      <c r="Z8" s="70" t="s">
        <v>3</v>
      </c>
      <c r="AA8" s="68"/>
      <c r="AB8" s="70" t="s">
        <v>4</v>
      </c>
      <c r="AC8" s="68"/>
    </row>
    <row r="9" spans="1:29" ht="16.5">
      <c r="A9" s="72" t="s">
        <v>77</v>
      </c>
      <c r="B9" s="73"/>
      <c r="C9" s="74"/>
      <c r="D9" s="75"/>
      <c r="E9" s="74"/>
      <c r="F9" s="76"/>
      <c r="G9" s="74"/>
      <c r="H9" s="75"/>
      <c r="I9" s="74"/>
      <c r="J9" s="73"/>
      <c r="K9" s="74"/>
      <c r="L9" s="75"/>
      <c r="M9" s="74"/>
      <c r="N9" s="76"/>
      <c r="O9" s="74"/>
      <c r="P9" s="72" t="s">
        <v>78</v>
      </c>
      <c r="Q9" s="73"/>
      <c r="R9" s="77"/>
      <c r="S9" s="77"/>
      <c r="T9" s="78"/>
      <c r="U9" s="77"/>
      <c r="V9" s="77"/>
      <c r="W9" s="77"/>
      <c r="X9" s="78"/>
      <c r="Y9" s="123"/>
      <c r="Z9" s="77"/>
      <c r="AA9" s="77"/>
      <c r="AB9" s="78"/>
      <c r="AC9" s="77"/>
    </row>
    <row r="10" spans="1:29" ht="17.25">
      <c r="A10" s="79" t="s">
        <v>79</v>
      </c>
      <c r="B10" s="73"/>
      <c r="C10" s="12">
        <f>'103Q2資產負債表 -查核 '!C9</f>
        <v>132697417</v>
      </c>
      <c r="D10" s="10"/>
      <c r="E10" s="12">
        <f>'103Q2資產負債表 -查核 '!E9</f>
        <v>19</v>
      </c>
      <c r="F10" s="9"/>
      <c r="G10" s="12">
        <f>'103Q2資產負債表 -查核 '!G9</f>
        <v>129396782</v>
      </c>
      <c r="H10" s="10"/>
      <c r="I10" s="12">
        <f>'103Q2資產負債表 -查核 '!I9</f>
        <v>20</v>
      </c>
      <c r="J10" s="9"/>
      <c r="K10" s="12">
        <f>'103Q2資產負債表 -查核 '!K9</f>
        <v>72784090</v>
      </c>
      <c r="L10" s="10"/>
      <c r="M10" s="12">
        <f>'103Q2資產負債表 -查核 '!M9</f>
        <v>12</v>
      </c>
      <c r="N10" s="10"/>
      <c r="O10" s="80"/>
      <c r="P10" s="81" t="s">
        <v>82</v>
      </c>
      <c r="Q10" s="73"/>
      <c r="R10" s="12">
        <f>'103Q2資產負債表 -查核 '!R9</f>
        <v>23921338</v>
      </c>
      <c r="S10" s="10"/>
      <c r="T10" s="10">
        <f>'103Q2資產負債表 -查核 '!T9</f>
        <v>3</v>
      </c>
      <c r="U10" s="9"/>
      <c r="V10" s="12">
        <f>'103Q2資產負債表 -查核 '!V9</f>
        <v>29502521</v>
      </c>
      <c r="W10" s="10"/>
      <c r="X10" s="10">
        <f>'103Q2資產負債表 -查核 '!X9</f>
        <v>5</v>
      </c>
      <c r="Y10" s="16"/>
      <c r="Z10" s="12">
        <f>'103Q2資產負債表 -查核 '!Z9</f>
        <v>24033259</v>
      </c>
      <c r="AA10" s="10"/>
      <c r="AB10" s="10">
        <f>'103Q2資產負債表 -查核 '!AB9</f>
        <v>4</v>
      </c>
      <c r="AC10" s="10"/>
    </row>
    <row r="11" spans="1:29" ht="17.25">
      <c r="A11" s="81" t="s">
        <v>81</v>
      </c>
      <c r="B11" s="73"/>
      <c r="C11" s="13">
        <f>'103Q2資產負債表 -查核 '!C10</f>
        <v>34876687</v>
      </c>
      <c r="D11" s="10"/>
      <c r="E11" s="13">
        <f>'103Q2資產負債表 -查核 '!E10</f>
        <v>5</v>
      </c>
      <c r="F11" s="9"/>
      <c r="G11" s="13">
        <f>'103Q2資產負債表 -查核 '!G10</f>
        <v>31524338</v>
      </c>
      <c r="H11" s="10"/>
      <c r="I11" s="13">
        <f>'103Q2資產負債表 -查核 '!I10</f>
        <v>5</v>
      </c>
      <c r="J11" s="9"/>
      <c r="K11" s="13">
        <f>'103Q2資產負債表 -查核 '!K10</f>
        <v>29954187</v>
      </c>
      <c r="L11" s="10"/>
      <c r="M11" s="13">
        <f>'103Q2資產負債表 -查核 '!M10</f>
        <v>5</v>
      </c>
      <c r="N11" s="10"/>
      <c r="O11" s="80"/>
      <c r="P11" s="81" t="s">
        <v>80</v>
      </c>
      <c r="Q11" s="73"/>
      <c r="R11" s="13">
        <f>'103Q2資產負債表 -查核 '!R10</f>
        <v>26409776</v>
      </c>
      <c r="S11" s="10"/>
      <c r="T11" s="10">
        <f>'103Q2資產負債表 -查核 '!T10</f>
        <v>4</v>
      </c>
      <c r="U11" s="9"/>
      <c r="V11" s="13">
        <f>'103Q2資產負債表 -查核 '!V10</f>
        <v>24126131</v>
      </c>
      <c r="W11" s="10"/>
      <c r="X11" s="10">
        <f>'103Q2資產負債表 -查核 '!X10</f>
        <v>4</v>
      </c>
      <c r="Y11" s="16"/>
      <c r="Z11" s="13">
        <f>'103Q2資產負債表 -查核 '!Z10</f>
        <v>20734301</v>
      </c>
      <c r="AA11" s="10"/>
      <c r="AB11" s="10">
        <f>'103Q2資產負債表 -查核 '!AB10</f>
        <v>3</v>
      </c>
      <c r="AC11" s="10"/>
    </row>
    <row r="12" spans="1:29" ht="17.25">
      <c r="A12" s="81" t="s">
        <v>159</v>
      </c>
      <c r="B12" s="73"/>
      <c r="C12" s="13">
        <f>'103Q2資產負債表 -查核 '!C11</f>
        <v>377525245</v>
      </c>
      <c r="D12" s="10"/>
      <c r="E12" s="13">
        <f>'103Q2資產負債表 -查核 '!E11</f>
        <v>54</v>
      </c>
      <c r="F12" s="9"/>
      <c r="G12" s="13">
        <f>'103Q2資產負債表 -查核 '!G11</f>
        <v>335813753</v>
      </c>
      <c r="H12" s="10"/>
      <c r="I12" s="13">
        <f>'103Q2資產負債表 -查核 '!I11</f>
        <v>52</v>
      </c>
      <c r="J12" s="9"/>
      <c r="K12" s="13">
        <f>'103Q2資產負債表 -查核 '!K11</f>
        <v>363126948</v>
      </c>
      <c r="L12" s="10"/>
      <c r="M12" s="13">
        <f>'103Q2資產負債表 -查核 '!M11</f>
        <v>59</v>
      </c>
      <c r="N12" s="10"/>
      <c r="O12" s="80"/>
      <c r="P12" s="79" t="s">
        <v>84</v>
      </c>
      <c r="Q12" s="73"/>
      <c r="R12" s="14">
        <f>'103Q2資產負債表 -查核 '!R11</f>
        <v>62476654</v>
      </c>
      <c r="S12" s="10"/>
      <c r="T12" s="15">
        <f>'103Q2資產負債表 -查核 '!T11</f>
        <v>9</v>
      </c>
      <c r="U12" s="9"/>
      <c r="V12" s="14">
        <f>'103Q2資產負債表 -查核 '!V11</f>
        <v>957561</v>
      </c>
      <c r="W12" s="10"/>
      <c r="X12" s="15" t="str">
        <f>'103Q2資產負債表 -查核 '!X11</f>
        <v>-</v>
      </c>
      <c r="Y12" s="56"/>
      <c r="Z12" s="14">
        <f>'103Q2資產負債表 -查核 '!Z11</f>
        <v>693545</v>
      </c>
      <c r="AA12" s="10"/>
      <c r="AB12" s="15" t="str">
        <f>'103Q2資產負債表 -查核 '!AB11</f>
        <v>-</v>
      </c>
      <c r="AC12" s="10"/>
    </row>
    <row r="13" spans="1:29" ht="17.25">
      <c r="A13" s="79" t="s">
        <v>161</v>
      </c>
      <c r="B13" s="73"/>
      <c r="C13" s="13">
        <f>'103Q2資產負債表 -查核 '!C12</f>
        <v>15172606</v>
      </c>
      <c r="D13" s="10"/>
      <c r="E13" s="13">
        <f>'103Q2資產負債表 -查核 '!E12</f>
        <v>2</v>
      </c>
      <c r="F13" s="9"/>
      <c r="G13" s="13">
        <f>'103Q2資產負債表 -查核 '!G12</f>
        <v>16002519</v>
      </c>
      <c r="H13" s="10"/>
      <c r="I13" s="13">
        <f>'103Q2資產負債表 -查核 '!I12</f>
        <v>2</v>
      </c>
      <c r="J13" s="9"/>
      <c r="K13" s="13">
        <f>'103Q2資產負債表 -查核 '!K12</f>
        <v>16063417</v>
      </c>
      <c r="L13" s="10"/>
      <c r="M13" s="13">
        <f>'103Q2資產負債表 -查核 '!M12</f>
        <v>3</v>
      </c>
      <c r="N13" s="10"/>
      <c r="O13" s="80"/>
      <c r="P13" s="85" t="s">
        <v>78</v>
      </c>
      <c r="Q13" s="73"/>
      <c r="R13" s="19">
        <f>SUM(R10:R12)</f>
        <v>112807768</v>
      </c>
      <c r="S13" s="10"/>
      <c r="T13" s="20">
        <f>'103Q2資產負債表 -查核 '!T12</f>
        <v>16</v>
      </c>
      <c r="U13" s="9"/>
      <c r="V13" s="19">
        <f>SUM(V10:V12)</f>
        <v>54586213</v>
      </c>
      <c r="W13" s="10"/>
      <c r="X13" s="20">
        <f>'103Q2資產負債表 -查核 '!X12</f>
        <v>9</v>
      </c>
      <c r="Y13" s="16"/>
      <c r="Z13" s="19">
        <f>SUM(Z10:Z12)</f>
        <v>45461105</v>
      </c>
      <c r="AA13" s="10"/>
      <c r="AB13" s="20">
        <f>'103Q2資產負債表 -查核 '!AB12</f>
        <v>7</v>
      </c>
      <c r="AC13" s="10"/>
    </row>
    <row r="14" spans="1:29" ht="17.25">
      <c r="A14" s="79" t="s">
        <v>162</v>
      </c>
      <c r="B14" s="73"/>
      <c r="C14" s="13">
        <f>'103Q2資產負債表 -查核 '!C13</f>
        <v>1194031</v>
      </c>
      <c r="D14" s="10"/>
      <c r="E14" s="13" t="str">
        <f>'103Q2資產負債表 -查核 '!E13</f>
        <v>-</v>
      </c>
      <c r="F14" s="9"/>
      <c r="G14" s="13">
        <f>'103Q2資產負債表 -查核 '!G13</f>
        <v>1050000</v>
      </c>
      <c r="H14" s="10"/>
      <c r="I14" s="13">
        <f>'103Q2資產負債表 -查核 '!I13</f>
        <v>1</v>
      </c>
      <c r="J14" s="9"/>
      <c r="K14" s="13">
        <f>'103Q2資產負債表 -查核 '!K13</f>
        <v>1050000</v>
      </c>
      <c r="L14" s="10"/>
      <c r="M14" s="13" t="str">
        <f>'103Q2資產負債表 -查核 '!M13</f>
        <v>-</v>
      </c>
      <c r="N14" s="10"/>
      <c r="O14" s="82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</row>
    <row r="15" spans="1:29" ht="17.25">
      <c r="A15" s="79" t="s">
        <v>141</v>
      </c>
      <c r="B15" s="73"/>
      <c r="C15" s="13" t="e">
        <f>'103Q2資產負債表 -查核 '!#REF!</f>
        <v>#REF!</v>
      </c>
      <c r="D15" s="2"/>
      <c r="E15" s="13" t="e">
        <f>'103Q2資產負債表 -查核 '!#REF!</f>
        <v>#REF!</v>
      </c>
      <c r="F15" s="2"/>
      <c r="G15" s="13" t="e">
        <f>'103Q2資產負債表 -查核 '!#REF!</f>
        <v>#REF!</v>
      </c>
      <c r="H15" s="2"/>
      <c r="I15" s="13" t="e">
        <f>'103Q2資產負債表 -查核 '!#REF!</f>
        <v>#REF!</v>
      </c>
      <c r="J15" s="2"/>
      <c r="K15" s="13" t="e">
        <f>'103Q2資產負債表 -查核 '!#REF!</f>
        <v>#REF!</v>
      </c>
      <c r="L15" s="2"/>
      <c r="M15" s="13" t="e">
        <f>'103Q2資產負債表 -查核 '!#REF!</f>
        <v>#REF!</v>
      </c>
      <c r="N15" s="2"/>
      <c r="O15" s="80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</row>
    <row r="16" spans="1:29" ht="17.25">
      <c r="A16" s="81" t="s">
        <v>83</v>
      </c>
      <c r="B16" s="73"/>
      <c r="C16" s="140">
        <f>'103Q2資產負債表 -查核 '!C14</f>
        <v>312192</v>
      </c>
      <c r="D16" s="10"/>
      <c r="E16" s="140" t="str">
        <f>'103Q2資產負債表 -查核 '!E14</f>
        <v>-</v>
      </c>
      <c r="F16" s="9"/>
      <c r="G16" s="13">
        <f>'103Q2資產負債表 -查核 '!G14</f>
        <v>312289</v>
      </c>
      <c r="H16" s="10"/>
      <c r="I16" s="140" t="str">
        <f>'103Q2資產負債表 -查核 '!I14</f>
        <v>-</v>
      </c>
      <c r="J16" s="9"/>
      <c r="K16" s="13">
        <f>'103Q2資產負債表 -查核 '!K14</f>
        <v>234768</v>
      </c>
      <c r="L16" s="10"/>
      <c r="M16" s="140" t="str">
        <f>'103Q2資產負債表 -查核 '!M14</f>
        <v>-</v>
      </c>
      <c r="N16" s="10"/>
      <c r="O16" s="106"/>
      <c r="P16" s="72"/>
      <c r="Q16" s="73"/>
      <c r="R16" s="130"/>
      <c r="S16" s="131"/>
      <c r="T16" s="132"/>
      <c r="U16" s="131"/>
      <c r="V16" s="130"/>
      <c r="W16" s="131"/>
      <c r="X16" s="132"/>
      <c r="Y16" s="133"/>
      <c r="Z16" s="130"/>
      <c r="AA16" s="131"/>
      <c r="AB16" s="132"/>
      <c r="AC16" s="131"/>
    </row>
    <row r="17" spans="1:29" ht="17.25">
      <c r="A17" s="81" t="s">
        <v>85</v>
      </c>
      <c r="B17" s="73"/>
      <c r="C17" s="14">
        <f>'103Q2資產負債表 -查核 '!C15</f>
        <v>5568473</v>
      </c>
      <c r="D17" s="16"/>
      <c r="E17" s="14">
        <f>'103Q2資產負債表 -查核 '!E15</f>
        <v>1</v>
      </c>
      <c r="F17" s="9"/>
      <c r="G17" s="14">
        <f>'103Q2資產負債表 -查核 '!G15</f>
        <v>1869964</v>
      </c>
      <c r="H17" s="16"/>
      <c r="I17" s="14" t="str">
        <f>'103Q2資產負債表 -查核 '!I15</f>
        <v>-</v>
      </c>
      <c r="J17" s="9"/>
      <c r="K17" s="14">
        <f>'103Q2資產負債表 -查核 '!K15</f>
        <v>2078572</v>
      </c>
      <c r="L17" s="16"/>
      <c r="M17" s="14" t="str">
        <f>'103Q2資產負債表 -查核 '!M15</f>
        <v>-</v>
      </c>
      <c r="N17" s="16"/>
      <c r="O17" s="80"/>
      <c r="P17" s="72" t="s">
        <v>86</v>
      </c>
      <c r="Q17" s="73"/>
      <c r="R17" s="131"/>
      <c r="S17" s="131"/>
      <c r="T17" s="132"/>
      <c r="U17" s="131"/>
      <c r="V17" s="131"/>
      <c r="W17" s="131"/>
      <c r="X17" s="132"/>
      <c r="Y17" s="133"/>
      <c r="Z17" s="131"/>
      <c r="AA17" s="131"/>
      <c r="AB17" s="132"/>
      <c r="AC17" s="131"/>
    </row>
    <row r="18" spans="1:29" ht="17.25">
      <c r="A18" s="85" t="s">
        <v>77</v>
      </c>
      <c r="B18" s="73"/>
      <c r="C18" s="14" t="e">
        <f>SUM(C10:C17)</f>
        <v>#REF!</v>
      </c>
      <c r="D18" s="16"/>
      <c r="E18" s="14">
        <f>'103Q2資產負債表 -查核 '!E16</f>
        <v>81</v>
      </c>
      <c r="F18" s="9"/>
      <c r="G18" s="14" t="e">
        <f>SUM(G10:G17)</f>
        <v>#REF!</v>
      </c>
      <c r="H18" s="16"/>
      <c r="I18" s="14">
        <f>'103Q2資產負債表 -查核 '!I16</f>
        <v>80</v>
      </c>
      <c r="J18" s="9"/>
      <c r="K18" s="14" t="e">
        <f>SUM(K10:K17)</f>
        <v>#REF!</v>
      </c>
      <c r="L18" s="16"/>
      <c r="M18" s="14">
        <f>'103Q2資產負債表 -查核 '!M16</f>
        <v>79</v>
      </c>
      <c r="N18" s="16"/>
      <c r="O18" s="80"/>
      <c r="P18" s="79" t="s">
        <v>87</v>
      </c>
      <c r="Q18" s="73"/>
      <c r="R18" s="14">
        <f>'103Q2資產負債表 -查核 '!R15</f>
        <v>9492244</v>
      </c>
      <c r="S18" s="10"/>
      <c r="T18" s="17">
        <f>'103Q2資產負債表 -查核 '!T15</f>
        <v>1</v>
      </c>
      <c r="U18" s="9"/>
      <c r="V18" s="14">
        <f>'103Q2資產負債表 -查核 '!V15</f>
        <v>9238997</v>
      </c>
      <c r="W18" s="10"/>
      <c r="X18" s="17">
        <f>'103Q2資產負債表 -查核 '!X15</f>
        <v>1</v>
      </c>
      <c r="Y18" s="16"/>
      <c r="Z18" s="14">
        <f>'103Q2資產負債表 -查核 '!Z15</f>
        <v>10189245</v>
      </c>
      <c r="AA18" s="10"/>
      <c r="AB18" s="17">
        <f>'103Q2資產負債表 -查核 '!AB15</f>
        <v>2</v>
      </c>
      <c r="AC18" s="10"/>
    </row>
    <row r="19" spans="1:29" ht="17.25">
      <c r="A19" s="79"/>
      <c r="B19" s="73"/>
      <c r="C19" s="77"/>
      <c r="D19" s="77"/>
      <c r="E19" s="80"/>
      <c r="F19" s="77"/>
      <c r="G19" s="77"/>
      <c r="H19" s="77"/>
      <c r="I19" s="80"/>
      <c r="J19" s="73"/>
      <c r="K19" s="77"/>
      <c r="L19" s="77"/>
      <c r="M19" s="80"/>
      <c r="N19" s="77"/>
      <c r="O19" s="80"/>
      <c r="P19" s="90"/>
      <c r="Q19" s="89"/>
      <c r="R19" s="10"/>
      <c r="S19" s="10"/>
      <c r="T19" s="10"/>
      <c r="U19" s="9"/>
      <c r="V19" s="10"/>
      <c r="W19" s="10"/>
      <c r="X19" s="10"/>
      <c r="Y19" s="16"/>
      <c r="Z19" s="10"/>
      <c r="AA19" s="10"/>
      <c r="AB19" s="10"/>
      <c r="AC19" s="10"/>
    </row>
    <row r="20" spans="1:29" ht="17.25">
      <c r="A20" s="72"/>
      <c r="B20" s="73"/>
      <c r="C20" s="77"/>
      <c r="D20" s="77"/>
      <c r="E20" s="80"/>
      <c r="F20" s="77"/>
      <c r="G20" s="77"/>
      <c r="H20" s="77"/>
      <c r="I20" s="80"/>
      <c r="J20" s="73"/>
      <c r="K20" s="77"/>
      <c r="L20" s="77"/>
      <c r="M20" s="80"/>
      <c r="N20" s="77"/>
      <c r="O20" s="82"/>
      <c r="P20" s="92" t="s">
        <v>109</v>
      </c>
      <c r="Q20" s="89"/>
      <c r="R20" s="14">
        <f>SUM(R13,R18)</f>
        <v>122300012</v>
      </c>
      <c r="S20" s="10"/>
      <c r="T20" s="17">
        <f>'103Q2資產負債表 -查核 '!T17</f>
        <v>17</v>
      </c>
      <c r="U20" s="9"/>
      <c r="V20" s="14">
        <f>SUM(V13,V18)</f>
        <v>63825210</v>
      </c>
      <c r="W20" s="10"/>
      <c r="X20" s="17">
        <f>'103Q2資產負債表 -查核 '!X17</f>
        <v>10</v>
      </c>
      <c r="Y20" s="16"/>
      <c r="Z20" s="14">
        <f>SUM(Z13,Z18)</f>
        <v>55650350</v>
      </c>
      <c r="AA20" s="10"/>
      <c r="AB20" s="17">
        <f>'103Q2資產負債表 -查核 '!AB17</f>
        <v>9</v>
      </c>
      <c r="AC20" s="10"/>
    </row>
    <row r="21" spans="1:29" ht="17.25">
      <c r="A21" s="88" t="s">
        <v>136</v>
      </c>
      <c r="B21" s="73"/>
      <c r="C21" s="77"/>
      <c r="D21" s="77"/>
      <c r="E21" s="80"/>
      <c r="F21" s="77"/>
      <c r="G21" s="77"/>
      <c r="H21" s="77"/>
      <c r="I21" s="80"/>
      <c r="J21" s="89"/>
      <c r="K21" s="77"/>
      <c r="L21" s="77"/>
      <c r="M21" s="80"/>
      <c r="N21" s="77"/>
      <c r="O21" s="106"/>
      <c r="P21" s="141"/>
      <c r="Q21" s="141"/>
      <c r="R21" s="94"/>
      <c r="S21" s="95"/>
      <c r="T21" s="96"/>
      <c r="U21" s="95"/>
      <c r="V21" s="94"/>
      <c r="W21" s="95"/>
      <c r="X21" s="96"/>
      <c r="Y21" s="96"/>
      <c r="Z21" s="94"/>
      <c r="AA21" s="95"/>
      <c r="AB21" s="96"/>
      <c r="AC21" s="95"/>
    </row>
    <row r="22" spans="1:29" ht="33">
      <c r="A22" s="91" t="s">
        <v>88</v>
      </c>
      <c r="B22" s="73"/>
      <c r="C22" s="87" t="s">
        <v>7</v>
      </c>
      <c r="D22" s="78"/>
      <c r="E22" s="82" t="s">
        <v>52</v>
      </c>
      <c r="F22" s="78"/>
      <c r="G22" s="87" t="s">
        <v>7</v>
      </c>
      <c r="H22" s="78"/>
      <c r="I22" s="82" t="s">
        <v>52</v>
      </c>
      <c r="J22" s="89"/>
      <c r="K22" s="87" t="s">
        <v>7</v>
      </c>
      <c r="L22" s="78"/>
      <c r="M22" s="82" t="s">
        <v>52</v>
      </c>
      <c r="N22" s="78"/>
      <c r="O22" s="80"/>
      <c r="P22" s="92"/>
      <c r="Q22" s="89"/>
      <c r="R22" s="94"/>
      <c r="S22" s="95"/>
      <c r="T22" s="96"/>
      <c r="U22" s="95"/>
      <c r="V22" s="94"/>
      <c r="W22" s="95"/>
      <c r="X22" s="96"/>
      <c r="Y22" s="96"/>
      <c r="Z22" s="94"/>
      <c r="AA22" s="95"/>
      <c r="AB22" s="96"/>
      <c r="AC22" s="95"/>
    </row>
    <row r="23" spans="1:29" ht="17.25">
      <c r="A23" s="73"/>
      <c r="B23" s="73"/>
      <c r="C23" s="77"/>
      <c r="D23" s="77"/>
      <c r="E23" s="93"/>
      <c r="F23" s="77"/>
      <c r="G23" s="77"/>
      <c r="H23" s="77"/>
      <c r="I23" s="93"/>
      <c r="J23" s="89"/>
      <c r="K23" s="77"/>
      <c r="L23" s="77"/>
      <c r="M23" s="93"/>
      <c r="N23" s="77"/>
      <c r="O23" s="80"/>
      <c r="P23" s="92"/>
      <c r="Q23" s="89"/>
      <c r="R23" s="94"/>
      <c r="S23" s="95"/>
      <c r="T23" s="96"/>
      <c r="U23" s="95"/>
      <c r="V23" s="94"/>
      <c r="W23" s="95"/>
      <c r="X23" s="96"/>
      <c r="Y23" s="96"/>
      <c r="Z23" s="94"/>
      <c r="AA23" s="95"/>
      <c r="AB23" s="96"/>
      <c r="AC23" s="95"/>
    </row>
    <row r="24" spans="1:29" ht="17.25">
      <c r="A24" s="72"/>
      <c r="B24" s="73"/>
      <c r="C24" s="77"/>
      <c r="D24" s="77"/>
      <c r="E24" s="80"/>
      <c r="F24" s="77"/>
      <c r="G24" s="77"/>
      <c r="H24" s="77"/>
      <c r="I24" s="80"/>
      <c r="J24" s="89"/>
      <c r="K24" s="77"/>
      <c r="L24" s="77"/>
      <c r="M24" s="80"/>
      <c r="N24" s="77"/>
      <c r="O24" s="80"/>
      <c r="P24" s="98"/>
      <c r="Q24" s="89"/>
      <c r="R24" s="95"/>
      <c r="S24" s="95"/>
      <c r="T24" s="99"/>
      <c r="U24" s="95"/>
      <c r="V24" s="95"/>
      <c r="W24" s="95"/>
      <c r="X24" s="99"/>
      <c r="Y24" s="128"/>
      <c r="Z24" s="95"/>
      <c r="AA24" s="95"/>
      <c r="AB24" s="99"/>
      <c r="AC24" s="95"/>
    </row>
    <row r="25" spans="1:29" ht="17.25">
      <c r="A25" s="72" t="s">
        <v>89</v>
      </c>
      <c r="B25" s="73"/>
      <c r="C25" s="77"/>
      <c r="D25" s="77"/>
      <c r="E25" s="80"/>
      <c r="F25" s="77"/>
      <c r="G25" s="77"/>
      <c r="H25" s="77"/>
      <c r="I25" s="80"/>
      <c r="J25" s="89"/>
      <c r="K25" s="77"/>
      <c r="L25" s="77"/>
      <c r="M25" s="80"/>
      <c r="N25" s="77"/>
      <c r="O25" s="101"/>
      <c r="P25" s="98" t="s">
        <v>92</v>
      </c>
      <c r="Q25" s="89"/>
      <c r="R25" s="95"/>
      <c r="S25" s="95"/>
      <c r="T25" s="99"/>
      <c r="U25" s="95"/>
      <c r="V25" s="95"/>
      <c r="W25" s="95"/>
      <c r="X25" s="99"/>
      <c r="Y25" s="128"/>
      <c r="Z25" s="95"/>
      <c r="AA25" s="95"/>
      <c r="AB25" s="99"/>
      <c r="AC25" s="95"/>
    </row>
    <row r="26" spans="1:29" ht="17.25">
      <c r="A26" s="97" t="s">
        <v>90</v>
      </c>
      <c r="B26" s="73"/>
      <c r="C26" s="77"/>
      <c r="D26" s="77"/>
      <c r="E26" s="80"/>
      <c r="F26" s="77"/>
      <c r="G26" s="77"/>
      <c r="H26" s="77"/>
      <c r="I26" s="80"/>
      <c r="J26" s="89"/>
      <c r="K26" s="77"/>
      <c r="L26" s="77"/>
      <c r="M26" s="80"/>
      <c r="N26" s="77"/>
      <c r="O26" s="101"/>
      <c r="P26" s="102" t="s">
        <v>94</v>
      </c>
      <c r="Q26" s="89"/>
      <c r="R26" s="83">
        <f>'103Q2資產負債表 -查核 '!R21</f>
        <v>400000000</v>
      </c>
      <c r="S26" s="95"/>
      <c r="T26" s="96">
        <f>'103Q2資產負債表 -查核 '!T21</f>
        <v>57</v>
      </c>
      <c r="U26" s="95"/>
      <c r="V26" s="83">
        <f>'103Q2資產負債表 -查核 '!V21</f>
        <v>400000000</v>
      </c>
      <c r="W26" s="95"/>
      <c r="X26" s="96">
        <f>'103Q2資產負債表 -查核 '!X21</f>
        <v>62</v>
      </c>
      <c r="Y26" s="96"/>
      <c r="Z26" s="83">
        <f>'103Q2資產負債表 -查核 '!Z21</f>
        <v>400000000</v>
      </c>
      <c r="AA26" s="95"/>
      <c r="AB26" s="96">
        <f>'103Q2資產負債表 -查核 '!AB21</f>
        <v>65</v>
      </c>
      <c r="AC26" s="95"/>
    </row>
    <row r="27" spans="1:29" ht="17.25">
      <c r="A27" s="100" t="s">
        <v>91</v>
      </c>
      <c r="B27" s="73"/>
      <c r="C27" s="13">
        <f>'103Q2資產負債表 -查核 '!C21</f>
        <v>3932173</v>
      </c>
      <c r="D27" s="10"/>
      <c r="E27" s="13">
        <f>'103Q2資產負債表 -查核 '!E21</f>
        <v>1</v>
      </c>
      <c r="F27" s="9"/>
      <c r="G27" s="13">
        <f>'103Q2資產負債表 -查核 '!G21</f>
        <v>3932173</v>
      </c>
      <c r="H27" s="10"/>
      <c r="I27" s="13">
        <f>'103Q2資產負債表 -查核 '!I21</f>
        <v>1</v>
      </c>
      <c r="J27" s="9"/>
      <c r="K27" s="13">
        <f>'103Q2資產負債表 -查核 '!K21</f>
        <v>3932173</v>
      </c>
      <c r="L27" s="10"/>
      <c r="M27" s="13">
        <f>'103Q2資產負債表 -查核 '!M21</f>
        <v>1</v>
      </c>
      <c r="N27" s="10"/>
      <c r="O27" s="94"/>
      <c r="P27" s="103" t="s">
        <v>96</v>
      </c>
      <c r="Q27" s="89"/>
      <c r="R27" s="84"/>
      <c r="S27" s="95"/>
      <c r="T27" s="96"/>
      <c r="U27" s="95"/>
      <c r="V27" s="84"/>
      <c r="W27" s="95"/>
      <c r="X27" s="96"/>
      <c r="Y27" s="96"/>
      <c r="Z27" s="84"/>
      <c r="AA27" s="95"/>
      <c r="AB27" s="96"/>
      <c r="AC27" s="95"/>
    </row>
    <row r="28" spans="1:29" ht="17.25">
      <c r="A28" s="100" t="s">
        <v>93</v>
      </c>
      <c r="B28" s="73"/>
      <c r="C28" s="13">
        <f>'103Q2資產負債表 -查核 '!C22</f>
        <v>21394812</v>
      </c>
      <c r="D28" s="10"/>
      <c r="E28" s="13">
        <f>'103Q2資產負債表 -查核 '!E22</f>
        <v>3</v>
      </c>
      <c r="F28" s="9"/>
      <c r="G28" s="13">
        <f>'103Q2資產負債表 -查核 '!G22</f>
        <v>18559532</v>
      </c>
      <c r="H28" s="10"/>
      <c r="I28" s="13">
        <f>'103Q2資產負債表 -查核 '!I22</f>
        <v>3</v>
      </c>
      <c r="J28" s="9"/>
      <c r="K28" s="13">
        <f>'103Q2資產負債表 -查核 '!K22</f>
        <v>18342567</v>
      </c>
      <c r="L28" s="10"/>
      <c r="M28" s="13">
        <f>'103Q2資產負債表 -查核 '!M22</f>
        <v>3</v>
      </c>
      <c r="N28" s="10"/>
      <c r="O28" s="101"/>
      <c r="P28" s="102" t="s">
        <v>98</v>
      </c>
      <c r="Q28" s="89"/>
      <c r="R28" s="163">
        <f>'103Q2資產負債表 -查核 '!R23</f>
        <v>123082504</v>
      </c>
      <c r="S28" s="95"/>
      <c r="T28" s="96">
        <f>'103Q2資產負債表 -查核 '!T23</f>
        <v>18</v>
      </c>
      <c r="U28" s="95"/>
      <c r="V28" s="163">
        <f>'103Q2資產負債表 -查核 '!V23</f>
        <v>123082504</v>
      </c>
      <c r="W28" s="95"/>
      <c r="X28" s="96">
        <f>'103Q2資產負債表 -查核 '!X23</f>
        <v>19</v>
      </c>
      <c r="Y28" s="96"/>
      <c r="Z28" s="163">
        <f>'103Q2資產負債表 -查核 '!Z23</f>
        <v>123082504</v>
      </c>
      <c r="AA28" s="95"/>
      <c r="AB28" s="96">
        <f>'103Q2資產負債表 -查核 '!AB23</f>
        <v>20</v>
      </c>
      <c r="AC28" s="95"/>
    </row>
    <row r="29" spans="1:29" ht="17.25">
      <c r="A29" s="100" t="s">
        <v>95</v>
      </c>
      <c r="B29" s="73"/>
      <c r="C29" s="14">
        <f>'103Q2資產負債表 -查核 '!C23</f>
        <v>27200166</v>
      </c>
      <c r="D29" s="10"/>
      <c r="E29" s="14">
        <f>'103Q2資產負債表 -查核 '!E23</f>
        <v>4</v>
      </c>
      <c r="F29" s="9"/>
      <c r="G29" s="14">
        <f>'103Q2資產負債表 -查核 '!G23</f>
        <v>27200166</v>
      </c>
      <c r="H29" s="10"/>
      <c r="I29" s="14">
        <f>'103Q2資產負債表 -查核 '!I23</f>
        <v>4</v>
      </c>
      <c r="J29" s="9"/>
      <c r="K29" s="14">
        <f>'103Q2資產負債表 -查核 '!K23</f>
        <v>27200166</v>
      </c>
      <c r="L29" s="10"/>
      <c r="M29" s="14">
        <f>'103Q2資產負債表 -查核 '!M23</f>
        <v>4</v>
      </c>
      <c r="N29" s="10"/>
      <c r="O29" s="101"/>
      <c r="Q29" s="89"/>
      <c r="R29" s="83"/>
      <c r="S29" s="95"/>
      <c r="T29" s="96"/>
      <c r="U29" s="95"/>
      <c r="V29" s="83"/>
      <c r="W29" s="95"/>
      <c r="X29" s="96"/>
      <c r="Y29" s="96"/>
      <c r="Z29" s="83"/>
      <c r="AA29" s="95"/>
      <c r="AB29" s="96"/>
      <c r="AC29" s="95"/>
    </row>
    <row r="30" spans="1:29" ht="17.25">
      <c r="A30" s="73" t="s">
        <v>97</v>
      </c>
      <c r="B30" s="73"/>
      <c r="C30" s="22">
        <f>SUM(C27:C29)</f>
        <v>52527151</v>
      </c>
      <c r="D30" s="10"/>
      <c r="E30" s="13">
        <f>'103Q2資產負債表 -查核 '!E24</f>
        <v>8</v>
      </c>
      <c r="F30" s="9"/>
      <c r="G30" s="22">
        <f>SUM(G27:G29)</f>
        <v>49691871</v>
      </c>
      <c r="H30" s="10"/>
      <c r="I30" s="13">
        <f>'103Q2資產負債表 -查核 '!I24</f>
        <v>8</v>
      </c>
      <c r="J30" s="9"/>
      <c r="K30" s="22">
        <f>SUM(K27:K29)</f>
        <v>49474906</v>
      </c>
      <c r="L30" s="10"/>
      <c r="M30" s="13">
        <f>'103Q2資產負債表 -查核 '!M24</f>
        <v>8</v>
      </c>
      <c r="N30" s="10"/>
      <c r="O30" s="94"/>
      <c r="P30" s="104" t="s">
        <v>100</v>
      </c>
      <c r="Q30" s="89"/>
      <c r="R30" s="83">
        <f>'103Q2資產負債表 -查核 '!R25</f>
        <v>25877587</v>
      </c>
      <c r="S30" s="95"/>
      <c r="T30" s="96">
        <f>'103Q2資產負債表 -查核 '!T25</f>
        <v>4</v>
      </c>
      <c r="U30" s="95"/>
      <c r="V30" s="83">
        <f>'103Q2資產負債表 -查核 '!V25</f>
        <v>23025140</v>
      </c>
      <c r="W30" s="95"/>
      <c r="X30" s="96">
        <f>'103Q2資產負債表 -查核 '!X25</f>
        <v>3</v>
      </c>
      <c r="Y30" s="96"/>
      <c r="Z30" s="83">
        <f>'103Q2資產負債表 -查核 '!Z25</f>
        <v>23025140</v>
      </c>
      <c r="AA30" s="95"/>
      <c r="AB30" s="96">
        <f>'103Q2資產負債表 -查核 '!AB25</f>
        <v>3</v>
      </c>
      <c r="AC30" s="95"/>
    </row>
    <row r="31" spans="1:29" ht="17.25">
      <c r="A31" s="79" t="s">
        <v>99</v>
      </c>
      <c r="B31" s="73"/>
      <c r="C31" s="23">
        <f>'103Q2資產負債表 -查核 '!C25</f>
        <v>-44599188</v>
      </c>
      <c r="D31" s="24"/>
      <c r="E31" s="13">
        <f>'103Q2資產負債表 -查核 '!E25</f>
        <v>-7</v>
      </c>
      <c r="F31" s="9"/>
      <c r="G31" s="23">
        <f>'103Q2資產負債表 -查核 '!G25</f>
        <v>-44110513</v>
      </c>
      <c r="H31" s="24"/>
      <c r="I31" s="13">
        <f>'103Q2資產負債表 -查核 '!I25</f>
        <v>-7</v>
      </c>
      <c r="J31" s="9"/>
      <c r="K31" s="23">
        <f>'103Q2資產負債表 -查核 '!K25</f>
        <v>-43639686</v>
      </c>
      <c r="L31" s="24"/>
      <c r="M31" s="13">
        <f>'103Q2資產負債表 -查核 '!M25</f>
        <v>-7</v>
      </c>
      <c r="N31" s="24"/>
      <c r="P31" s="90" t="s">
        <v>102</v>
      </c>
      <c r="Q31" s="89"/>
      <c r="R31" s="84">
        <f>'103Q2資產負債表 -查核 '!R26</f>
        <v>17947367</v>
      </c>
      <c r="S31" s="95"/>
      <c r="T31" s="96">
        <f>'103Q2資產負債表 -查核 '!T26</f>
        <v>3</v>
      </c>
      <c r="U31" s="95"/>
      <c r="V31" s="84">
        <f>'103Q2資產負債表 -查核 '!V26</f>
        <v>12242474</v>
      </c>
      <c r="W31" s="95"/>
      <c r="X31" s="96">
        <f>'103Q2資產負債表 -查核 '!X26</f>
        <v>2</v>
      </c>
      <c r="Y31" s="96"/>
      <c r="Z31" s="84">
        <f>'103Q2資產負債表 -查核 '!Z26</f>
        <v>12242474</v>
      </c>
      <c r="AA31" s="95"/>
      <c r="AB31" s="96">
        <f>'103Q2資產負債表 -查核 '!AB26</f>
        <v>2</v>
      </c>
      <c r="AC31" s="95"/>
    </row>
    <row r="32" spans="1:29" ht="17.25">
      <c r="A32" s="85" t="s">
        <v>101</v>
      </c>
      <c r="B32" s="73"/>
      <c r="C32" s="19">
        <f>SUM(C30:C31)</f>
        <v>7927963</v>
      </c>
      <c r="D32" s="10"/>
      <c r="E32" s="19">
        <f>'103Q2資產負債表 -查核 '!E26</f>
        <v>1</v>
      </c>
      <c r="F32" s="9"/>
      <c r="G32" s="19">
        <f>SUM(G30:G31)</f>
        <v>5581358</v>
      </c>
      <c r="H32" s="10"/>
      <c r="I32" s="19">
        <f>'103Q2資產負債表 -查核 '!I26</f>
        <v>1</v>
      </c>
      <c r="J32" s="9"/>
      <c r="K32" s="19">
        <f>SUM(K30:K31)</f>
        <v>5835220</v>
      </c>
      <c r="L32" s="10"/>
      <c r="M32" s="19">
        <f>'103Q2資產負債表 -查核 '!M26</f>
        <v>1</v>
      </c>
      <c r="N32" s="10"/>
      <c r="O32" s="80"/>
      <c r="P32" s="104" t="s">
        <v>103</v>
      </c>
      <c r="Q32" s="89"/>
      <c r="R32" s="101">
        <f>'103Q2資產負債表 -查核 '!R27</f>
        <v>14624294</v>
      </c>
      <c r="S32" s="95"/>
      <c r="T32" s="96">
        <f>'103Q2資產負債表 -查核 '!T27</f>
        <v>2</v>
      </c>
      <c r="U32" s="95"/>
      <c r="V32" s="101">
        <f>'103Q2資產負債表 -查核 '!V27</f>
        <v>29771466</v>
      </c>
      <c r="W32" s="95"/>
      <c r="X32" s="96">
        <f>'103Q2資產負債表 -查核 '!X27</f>
        <v>5</v>
      </c>
      <c r="Y32" s="96"/>
      <c r="Z32" s="101">
        <f>'103Q2資產負債表 -查核 '!Z27</f>
        <v>10398409</v>
      </c>
      <c r="AA32" s="95"/>
      <c r="AB32" s="96">
        <f>'103Q2資產負債表 -查核 '!AB27</f>
        <v>2</v>
      </c>
      <c r="AC32" s="95"/>
    </row>
    <row r="33" spans="15:29" ht="17.25">
      <c r="O33" s="80"/>
      <c r="P33" s="105" t="s">
        <v>143</v>
      </c>
      <c r="Q33" s="73"/>
      <c r="R33" s="19">
        <f>'103Q2資產負債表 -查核 '!R28</f>
        <v>-3817831</v>
      </c>
      <c r="S33" s="77"/>
      <c r="T33" s="86">
        <f>'103Q2資產負債表 -查核 '!T28</f>
        <v>-1</v>
      </c>
      <c r="U33" s="77"/>
      <c r="V33" s="19">
        <f>'103Q2資產負債表 -查核 '!V28</f>
        <v>-5170180</v>
      </c>
      <c r="W33" s="77"/>
      <c r="X33" s="86">
        <f>'103Q2資產負債表 -查核 '!X28</f>
        <v>-1</v>
      </c>
      <c r="Y33" s="125"/>
      <c r="Z33" s="19">
        <f>'103Q2資產負債表 -查核 '!Z28</f>
        <v>-7325518</v>
      </c>
      <c r="AA33" s="77"/>
      <c r="AB33" s="86">
        <f>'103Q2資產負債表 -查核 '!AB28</f>
        <v>-1</v>
      </c>
      <c r="AC33" s="77"/>
    </row>
    <row r="34" spans="1:29" ht="17.25">
      <c r="A34" s="126" t="s">
        <v>142</v>
      </c>
      <c r="B34" s="73"/>
      <c r="C34" s="14">
        <f>'103Q2資產負債表 -查核 '!C28</f>
        <v>4023357</v>
      </c>
      <c r="D34" s="10"/>
      <c r="E34" s="14">
        <f>'103Q2資產負債表 -查核 '!E28</f>
        <v>1</v>
      </c>
      <c r="F34" s="9"/>
      <c r="G34" s="14">
        <f>'103Q2資產負債表 -查核 '!G28</f>
        <v>4455852</v>
      </c>
      <c r="H34" s="10"/>
      <c r="I34" s="14">
        <f>'103Q2資產負債表 -查核 '!I28</f>
        <v>1</v>
      </c>
      <c r="J34" s="9"/>
      <c r="K34" s="14">
        <f>'103Q2資產負債表 -查核 '!K28</f>
        <v>5180732</v>
      </c>
      <c r="L34" s="10"/>
      <c r="M34" s="14">
        <f>'103Q2資產負債表 -查核 '!M28</f>
        <v>1</v>
      </c>
      <c r="N34" s="10"/>
      <c r="O34" s="80"/>
      <c r="P34" s="88" t="s">
        <v>110</v>
      </c>
      <c r="Q34" s="73"/>
      <c r="R34" s="19">
        <f>SUM(R26:R33)</f>
        <v>577713921</v>
      </c>
      <c r="S34" s="77"/>
      <c r="T34" s="78">
        <f>'103Q2資產負債表 -查核 '!T29</f>
        <v>83</v>
      </c>
      <c r="U34" s="77"/>
      <c r="V34" s="19">
        <f>SUM(V26:V33)</f>
        <v>582951404</v>
      </c>
      <c r="W34" s="77"/>
      <c r="X34" s="78">
        <f>'103Q2資產負債表 -查核 '!X29</f>
        <v>90</v>
      </c>
      <c r="Y34" s="123"/>
      <c r="Z34" s="19">
        <f>SUM(Z26:Z33)</f>
        <v>561423009</v>
      </c>
      <c r="AA34" s="77"/>
      <c r="AB34" s="78">
        <f>'103Q2資產負債表 -查核 '!AB29</f>
        <v>91</v>
      </c>
      <c r="AC34" s="77"/>
    </row>
    <row r="35" spans="1:29" ht="17.25">
      <c r="A35" s="72"/>
      <c r="B35" s="73"/>
      <c r="C35" s="77"/>
      <c r="D35" s="77"/>
      <c r="E35" s="80"/>
      <c r="F35" s="77"/>
      <c r="G35" s="77"/>
      <c r="H35" s="77"/>
      <c r="I35" s="80"/>
      <c r="J35" s="73"/>
      <c r="K35" s="77"/>
      <c r="L35" s="77"/>
      <c r="M35" s="80"/>
      <c r="N35" s="77"/>
      <c r="O35" s="80"/>
      <c r="P35" s="72"/>
      <c r="Q35" s="73"/>
      <c r="R35" s="77"/>
      <c r="S35" s="77"/>
      <c r="T35" s="78"/>
      <c r="U35" s="77"/>
      <c r="V35" s="77"/>
      <c r="W35" s="77"/>
      <c r="X35" s="78"/>
      <c r="Y35" s="123"/>
      <c r="Z35" s="77"/>
      <c r="AA35" s="77"/>
      <c r="AB35" s="78"/>
      <c r="AC35" s="77"/>
    </row>
    <row r="36" spans="1:29" ht="17.25">
      <c r="A36" s="72" t="s">
        <v>104</v>
      </c>
      <c r="B36" s="73"/>
      <c r="C36" s="77"/>
      <c r="D36" s="77"/>
      <c r="E36" s="80"/>
      <c r="F36" s="77"/>
      <c r="G36" s="77"/>
      <c r="H36" s="77"/>
      <c r="I36" s="80"/>
      <c r="J36" s="73"/>
      <c r="K36" s="77"/>
      <c r="L36" s="77"/>
      <c r="M36" s="80"/>
      <c r="N36" s="77"/>
      <c r="O36" s="82"/>
      <c r="P36" s="72"/>
      <c r="Q36" s="73"/>
      <c r="R36" s="77"/>
      <c r="S36" s="77"/>
      <c r="T36" s="78"/>
      <c r="U36" s="77"/>
      <c r="V36" s="77"/>
      <c r="W36" s="77"/>
      <c r="X36" s="78"/>
      <c r="Y36" s="123"/>
      <c r="Z36" s="77"/>
      <c r="AA36" s="77"/>
      <c r="AB36" s="78"/>
      <c r="AC36" s="77"/>
    </row>
    <row r="37" spans="1:29" ht="17.25">
      <c r="A37" s="79" t="s">
        <v>105</v>
      </c>
      <c r="B37" s="73"/>
      <c r="C37" s="13">
        <f>'103Q2資產負債表 -查核 '!C31</f>
        <v>104618701</v>
      </c>
      <c r="D37" s="10"/>
      <c r="E37" s="13">
        <f>'103Q2資產負債表 -查核 '!E31</f>
        <v>15</v>
      </c>
      <c r="F37" s="9"/>
      <c r="G37" s="13">
        <f>'103Q2資產負債表 -查核 '!G31</f>
        <v>104602286</v>
      </c>
      <c r="H37" s="10"/>
      <c r="I37" s="13">
        <f>'103Q2資產負債表 -查核 '!I31</f>
        <v>16</v>
      </c>
      <c r="J37" s="9"/>
      <c r="K37" s="13">
        <f>'103Q2資產負債表 -查核 '!K31</f>
        <v>104602286</v>
      </c>
      <c r="L37" s="10"/>
      <c r="M37" s="13">
        <f>'103Q2資產負債表 -查核 '!M31</f>
        <v>17</v>
      </c>
      <c r="N37" s="10"/>
      <c r="O37" s="106"/>
      <c r="P37" s="72"/>
      <c r="Q37" s="73"/>
      <c r="R37" s="77"/>
      <c r="S37" s="77"/>
      <c r="T37" s="78"/>
      <c r="U37" s="77"/>
      <c r="V37" s="77"/>
      <c r="W37" s="77"/>
      <c r="X37" s="78"/>
      <c r="Y37" s="123"/>
      <c r="Z37" s="77"/>
      <c r="AA37" s="77"/>
      <c r="AB37" s="78"/>
      <c r="AC37" s="77"/>
    </row>
    <row r="38" spans="1:29" ht="17.25">
      <c r="A38" s="97" t="s">
        <v>144</v>
      </c>
      <c r="B38" s="73"/>
      <c r="C38" s="22">
        <f>'103Q2資產負債表 -查核 '!C32</f>
        <v>16097261</v>
      </c>
      <c r="D38" s="16"/>
      <c r="E38" s="14">
        <f>'103Q2資產負債表 -查核 '!E32</f>
        <v>2</v>
      </c>
      <c r="F38" s="9"/>
      <c r="G38" s="22">
        <f>'103Q2資產負債表 -查核 '!G32</f>
        <v>16167473</v>
      </c>
      <c r="H38" s="16"/>
      <c r="I38" s="14">
        <f>'103Q2資產負債表 -查核 '!I32</f>
        <v>2</v>
      </c>
      <c r="J38" s="9"/>
      <c r="K38" s="22">
        <f>'103Q2資產負債表 -查核 '!K32</f>
        <v>16163139</v>
      </c>
      <c r="L38" s="16"/>
      <c r="M38" s="14">
        <f>'103Q2資產負債表 -查核 '!M32</f>
        <v>2</v>
      </c>
      <c r="N38" s="16"/>
      <c r="O38" s="106"/>
      <c r="P38" s="72"/>
      <c r="Q38" s="73"/>
      <c r="R38" s="77"/>
      <c r="S38" s="77"/>
      <c r="T38" s="78"/>
      <c r="U38" s="77"/>
      <c r="V38" s="77"/>
      <c r="W38" s="77"/>
      <c r="X38" s="78"/>
      <c r="Y38" s="123"/>
      <c r="Z38" s="77"/>
      <c r="AA38" s="77"/>
      <c r="AB38" s="78"/>
      <c r="AC38" s="77"/>
    </row>
    <row r="39" spans="1:15" ht="17.25">
      <c r="A39" s="85" t="s">
        <v>138</v>
      </c>
      <c r="B39" s="73"/>
      <c r="C39" s="19">
        <f>SUM(C37:C38)</f>
        <v>120715962</v>
      </c>
      <c r="D39" s="10"/>
      <c r="E39" s="142">
        <f>'103Q2資產負債表 -查核 '!E33</f>
        <v>17</v>
      </c>
      <c r="F39" s="9"/>
      <c r="G39" s="19">
        <f>SUM(G37:G38)</f>
        <v>120769759</v>
      </c>
      <c r="H39" s="10"/>
      <c r="I39" s="142">
        <f>'103Q2資產負債表 -查核 '!I33</f>
        <v>18</v>
      </c>
      <c r="J39" s="9"/>
      <c r="K39" s="19">
        <f>SUM(K37:K38)</f>
        <v>120765425</v>
      </c>
      <c r="L39" s="10"/>
      <c r="M39" s="142">
        <f>'103Q2資產負債表 -查核 '!M33</f>
        <v>19</v>
      </c>
      <c r="N39" s="10"/>
      <c r="O39" s="106"/>
    </row>
    <row r="40" spans="1:29" ht="18" thickBot="1">
      <c r="A40" s="85" t="s">
        <v>104</v>
      </c>
      <c r="B40" s="73"/>
      <c r="C40" s="19">
        <f>C39+C34+C32</f>
        <v>132667282</v>
      </c>
      <c r="D40" s="10"/>
      <c r="E40" s="142">
        <f>E39+E34+E32</f>
        <v>19</v>
      </c>
      <c r="F40" s="9"/>
      <c r="G40" s="19">
        <f>G39+G34+G32</f>
        <v>130806969</v>
      </c>
      <c r="H40" s="10"/>
      <c r="I40" s="142">
        <f>I39+I34+I32</f>
        <v>20</v>
      </c>
      <c r="J40" s="9"/>
      <c r="K40" s="19">
        <f>K39+K34+K32</f>
        <v>131781377</v>
      </c>
      <c r="L40" s="10"/>
      <c r="M40" s="142">
        <f>M39+M34+M32</f>
        <v>21</v>
      </c>
      <c r="N40" s="10"/>
      <c r="P40" s="72" t="s">
        <v>107</v>
      </c>
      <c r="Q40" s="73"/>
      <c r="R40" s="107">
        <f>R20+R34</f>
        <v>700013933</v>
      </c>
      <c r="S40" s="77"/>
      <c r="T40" s="108">
        <f>'103Q2資產負債表 -查核 '!T36</f>
        <v>100</v>
      </c>
      <c r="U40" s="77"/>
      <c r="V40" s="107">
        <f>V20+V34</f>
        <v>646776614</v>
      </c>
      <c r="W40" s="77"/>
      <c r="X40" s="108">
        <f>'103Q2資產負債表 -查核 '!X36</f>
        <v>100</v>
      </c>
      <c r="Y40" s="125"/>
      <c r="Z40" s="107">
        <f>Z20+Z34</f>
        <v>617073359</v>
      </c>
      <c r="AA40" s="77"/>
      <c r="AB40" s="108">
        <f>'103Q2資產負債表 -查核 '!AB36</f>
        <v>100</v>
      </c>
      <c r="AC40" s="77"/>
    </row>
    <row r="41" spans="2:14" ht="17.25" thickTop="1">
      <c r="B41" s="7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8" thickBot="1">
      <c r="A42" s="72" t="s">
        <v>106</v>
      </c>
      <c r="C42" s="27" t="e">
        <f>SUM(C18,C34,C32,C39)</f>
        <v>#REF!</v>
      </c>
      <c r="D42" s="10"/>
      <c r="E42" s="28">
        <v>100</v>
      </c>
      <c r="F42" s="9"/>
      <c r="G42" s="27" t="e">
        <f>SUM(G18,G34,G32,G39)</f>
        <v>#REF!</v>
      </c>
      <c r="H42" s="10"/>
      <c r="I42" s="28">
        <v>100</v>
      </c>
      <c r="J42" s="9"/>
      <c r="K42" s="27" t="e">
        <f>SUM(K18,K34,K32,K39)</f>
        <v>#REF!</v>
      </c>
      <c r="L42" s="10"/>
      <c r="M42" s="28">
        <v>100</v>
      </c>
      <c r="N42" s="10"/>
    </row>
    <row r="43" ht="18" thickTop="1">
      <c r="A43" s="109"/>
    </row>
  </sheetData>
  <sheetProtection/>
  <mergeCells count="9">
    <mergeCell ref="A1:AC1"/>
    <mergeCell ref="A2:AC2"/>
    <mergeCell ref="A3:AC3"/>
    <mergeCell ref="Z7:AB7"/>
    <mergeCell ref="C7:E7"/>
    <mergeCell ref="G7:I7"/>
    <mergeCell ref="R7:T7"/>
    <mergeCell ref="V7:X7"/>
    <mergeCell ref="K7:M7"/>
  </mergeCells>
  <printOptions/>
  <pageMargins left="0.43" right="0.23" top="0.27" bottom="0.2" header="0.5" footer="0.5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="75" zoomScaleNormal="75" zoomScalePageLayoutView="0" workbookViewId="0" topLeftCell="A21">
      <selection activeCell="E36" sqref="E36"/>
    </sheetView>
  </sheetViews>
  <sheetFormatPr defaultColWidth="10.28125" defaultRowHeight="12.75"/>
  <cols>
    <col min="1" max="1" width="47.140625" style="63" customWidth="1"/>
    <col min="2" max="2" width="4.7109375" style="63" customWidth="1"/>
    <col min="3" max="3" width="17.8515625" style="65" bestFit="1" customWidth="1"/>
    <col min="4" max="4" width="4.7109375" style="65" customWidth="1"/>
    <col min="5" max="5" width="15.00390625" style="65" bestFit="1" customWidth="1"/>
    <col min="6" max="6" width="6.140625" style="65" customWidth="1"/>
    <col min="7" max="7" width="17.8515625" style="65" bestFit="1" customWidth="1"/>
    <col min="8" max="8" width="5.28125" style="65" customWidth="1"/>
    <col min="9" max="9" width="15.00390625" style="65" bestFit="1" customWidth="1"/>
    <col min="10" max="10" width="4.00390625" style="63" customWidth="1"/>
    <col min="11" max="11" width="14.421875" style="63" bestFit="1" customWidth="1"/>
    <col min="12" max="12" width="4.00390625" style="63" customWidth="1"/>
    <col min="13" max="13" width="15.00390625" style="63" bestFit="1" customWidth="1"/>
    <col min="14" max="14" width="4.140625" style="63" customWidth="1"/>
    <col min="15" max="15" width="14.421875" style="63" bestFit="1" customWidth="1"/>
    <col min="16" max="16" width="4.140625" style="63" customWidth="1"/>
    <col min="17" max="17" width="15.8515625" style="63" customWidth="1"/>
    <col min="18" max="16384" width="10.28125" style="63" customWidth="1"/>
  </cols>
  <sheetData>
    <row r="1" spans="1:17" ht="16.5" customHeight="1">
      <c r="A1" s="186" t="s">
        <v>73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1:17" ht="16.5">
      <c r="A2" s="187" t="s">
        <v>111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</row>
    <row r="3" spans="1:17" ht="17.25">
      <c r="A3" s="187" t="s">
        <v>164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ht="16.5">
      <c r="A4" s="66"/>
    </row>
    <row r="5" ht="16.5">
      <c r="Q5" s="67" t="s">
        <v>108</v>
      </c>
    </row>
    <row r="6" spans="1:17" ht="16.5" customHeight="1">
      <c r="A6" s="68"/>
      <c r="B6" s="68"/>
      <c r="C6" s="185" t="s">
        <v>165</v>
      </c>
      <c r="D6" s="185"/>
      <c r="E6" s="185"/>
      <c r="F6" s="110"/>
      <c r="G6" s="185" t="s">
        <v>166</v>
      </c>
      <c r="H6" s="185"/>
      <c r="I6" s="185"/>
      <c r="J6" s="68"/>
      <c r="K6" s="185" t="s">
        <v>167</v>
      </c>
      <c r="L6" s="185"/>
      <c r="M6" s="185"/>
      <c r="N6" s="110"/>
      <c r="O6" s="185" t="s">
        <v>168</v>
      </c>
      <c r="P6" s="185"/>
      <c r="Q6" s="185"/>
    </row>
    <row r="7" spans="1:17" ht="16.5" customHeight="1">
      <c r="A7" s="68"/>
      <c r="B7" s="68"/>
      <c r="C7" s="143" t="s">
        <v>112</v>
      </c>
      <c r="D7" s="111"/>
      <c r="E7" s="113" t="s">
        <v>4</v>
      </c>
      <c r="F7" s="111"/>
      <c r="G7" s="143" t="s">
        <v>112</v>
      </c>
      <c r="H7" s="111"/>
      <c r="I7" s="113" t="s">
        <v>4</v>
      </c>
      <c r="J7" s="68"/>
      <c r="K7" s="143" t="s">
        <v>112</v>
      </c>
      <c r="L7" s="111"/>
      <c r="M7" s="113" t="s">
        <v>4</v>
      </c>
      <c r="N7" s="111"/>
      <c r="O7" s="143" t="s">
        <v>112</v>
      </c>
      <c r="P7" s="111"/>
      <c r="Q7" s="113" t="s">
        <v>4</v>
      </c>
    </row>
    <row r="8" spans="1:17" ht="16.5">
      <c r="A8" s="68" t="s">
        <v>113</v>
      </c>
      <c r="B8" s="68"/>
      <c r="C8" s="118"/>
      <c r="D8" s="78"/>
      <c r="E8" s="78"/>
      <c r="F8" s="78"/>
      <c r="G8" s="118"/>
      <c r="H8" s="78"/>
      <c r="I8" s="78"/>
      <c r="J8" s="68"/>
      <c r="K8" s="118"/>
      <c r="L8" s="78"/>
      <c r="M8" s="78"/>
      <c r="N8" s="78"/>
      <c r="O8" s="118"/>
      <c r="P8" s="78"/>
      <c r="Q8" s="78"/>
    </row>
    <row r="9" spans="1:17" ht="16.5">
      <c r="A9" s="68" t="s">
        <v>114</v>
      </c>
      <c r="B9" s="68"/>
      <c r="C9" s="144">
        <f>'103Q2損益表-查核'!K9</f>
        <v>49592343</v>
      </c>
      <c r="D9" s="78"/>
      <c r="E9" s="78">
        <v>90</v>
      </c>
      <c r="F9" s="78"/>
      <c r="G9" s="144">
        <f>'103Q2損益表-查核'!O9</f>
        <v>44654110</v>
      </c>
      <c r="H9" s="78"/>
      <c r="I9" s="78">
        <v>90</v>
      </c>
      <c r="J9" s="68"/>
      <c r="K9" s="144">
        <f>'103Q2損益表-查核'!S9</f>
        <v>94901806</v>
      </c>
      <c r="L9" s="78"/>
      <c r="M9" s="78">
        <v>90</v>
      </c>
      <c r="N9" s="78"/>
      <c r="O9" s="144">
        <f>'103Q2損益表-查核'!W9</f>
        <v>92833774</v>
      </c>
      <c r="P9" s="78"/>
      <c r="Q9" s="78">
        <v>90</v>
      </c>
    </row>
    <row r="10" spans="1:17" ht="16.5">
      <c r="A10" s="68" t="s">
        <v>115</v>
      </c>
      <c r="B10" s="68"/>
      <c r="C10" s="145">
        <f>'103Q2損益表-查核'!K10</f>
        <v>934628</v>
      </c>
      <c r="D10" s="78"/>
      <c r="E10" s="78">
        <v>2</v>
      </c>
      <c r="F10" s="78"/>
      <c r="G10" s="145">
        <f>'103Q2損益表-查核'!O10</f>
        <v>1194327</v>
      </c>
      <c r="H10" s="78"/>
      <c r="I10" s="78">
        <v>2</v>
      </c>
      <c r="J10" s="68"/>
      <c r="K10" s="145">
        <f>'103Q2損益表-查核'!S10</f>
        <v>1793658</v>
      </c>
      <c r="L10" s="78"/>
      <c r="M10" s="78">
        <v>2</v>
      </c>
      <c r="N10" s="78"/>
      <c r="O10" s="145">
        <f>'103Q2損益表-查核'!W10</f>
        <v>2182956</v>
      </c>
      <c r="P10" s="78"/>
      <c r="Q10" s="78">
        <v>2</v>
      </c>
    </row>
    <row r="11" spans="1:17" ht="16.5">
      <c r="A11" s="68" t="s">
        <v>116</v>
      </c>
      <c r="B11" s="68"/>
      <c r="C11" s="146">
        <f>'103Q2損益表-查核'!K11</f>
        <v>3385713</v>
      </c>
      <c r="D11" s="78"/>
      <c r="E11" s="78">
        <v>7</v>
      </c>
      <c r="F11" s="78"/>
      <c r="G11" s="146">
        <f>'103Q2損益表-查核'!O11</f>
        <v>3582379</v>
      </c>
      <c r="H11" s="78"/>
      <c r="I11" s="78">
        <v>7</v>
      </c>
      <c r="J11" s="68"/>
      <c r="K11" s="146">
        <f>'103Q2損益表-查核'!S11</f>
        <v>6771426</v>
      </c>
      <c r="L11" s="78"/>
      <c r="M11" s="78">
        <v>7</v>
      </c>
      <c r="N11" s="78"/>
      <c r="O11" s="146">
        <f>'103Q2損益表-查核'!W11</f>
        <v>7764989</v>
      </c>
      <c r="P11" s="78"/>
      <c r="Q11" s="78">
        <v>7</v>
      </c>
    </row>
    <row r="12" spans="1:17" ht="16.5">
      <c r="A12" s="68" t="s">
        <v>117</v>
      </c>
      <c r="B12" s="68"/>
      <c r="C12" s="147">
        <f>SUM(C9:C11)</f>
        <v>53912684</v>
      </c>
      <c r="D12" s="78"/>
      <c r="E12" s="114">
        <v>100</v>
      </c>
      <c r="F12" s="78"/>
      <c r="G12" s="147">
        <f>SUM(G9:G11)</f>
        <v>49430816</v>
      </c>
      <c r="H12" s="78"/>
      <c r="I12" s="114">
        <v>100</v>
      </c>
      <c r="J12" s="68"/>
      <c r="K12" s="147">
        <f>SUM(K9:K11)</f>
        <v>103466890</v>
      </c>
      <c r="L12" s="78"/>
      <c r="M12" s="114">
        <v>100</v>
      </c>
      <c r="N12" s="78"/>
      <c r="O12" s="147">
        <f>SUM(O9:O11)</f>
        <v>102781719</v>
      </c>
      <c r="P12" s="78"/>
      <c r="Q12" s="114">
        <v>100</v>
      </c>
    </row>
    <row r="13" spans="1:17" ht="16.5">
      <c r="A13" s="68"/>
      <c r="B13" s="68"/>
      <c r="C13" s="121"/>
      <c r="D13" s="99"/>
      <c r="E13" s="99"/>
      <c r="F13" s="99"/>
      <c r="G13" s="121"/>
      <c r="H13" s="99"/>
      <c r="I13" s="99"/>
      <c r="J13" s="68"/>
      <c r="K13" s="121"/>
      <c r="L13" s="99"/>
      <c r="M13" s="99"/>
      <c r="N13" s="99"/>
      <c r="O13" s="121"/>
      <c r="P13" s="99"/>
      <c r="Q13" s="99"/>
    </row>
    <row r="14" spans="1:17" ht="16.5">
      <c r="A14" s="68" t="s">
        <v>118</v>
      </c>
      <c r="B14" s="68"/>
      <c r="C14" s="115">
        <f>'103Q2損益表-查核'!K14</f>
        <v>-48102814</v>
      </c>
      <c r="D14" s="99"/>
      <c r="E14" s="115">
        <v>-94</v>
      </c>
      <c r="F14" s="99"/>
      <c r="G14" s="115">
        <f>'103Q2損益表-查核'!O14</f>
        <v>-46336342</v>
      </c>
      <c r="H14" s="99"/>
      <c r="I14" s="115">
        <v>-94</v>
      </c>
      <c r="J14" s="68"/>
      <c r="K14" s="115">
        <f>'103Q2損益表-查核'!S14</f>
        <v>-93776192</v>
      </c>
      <c r="L14" s="99"/>
      <c r="M14" s="115">
        <v>-94</v>
      </c>
      <c r="N14" s="99"/>
      <c r="O14" s="115">
        <f>'103Q2損益表-查核'!W14</f>
        <v>-93543461</v>
      </c>
      <c r="P14" s="99"/>
      <c r="Q14" s="115">
        <v>-94</v>
      </c>
    </row>
    <row r="15" spans="1:17" ht="16.5">
      <c r="A15" s="68"/>
      <c r="B15" s="68"/>
      <c r="C15" s="121"/>
      <c r="D15" s="99"/>
      <c r="E15" s="99"/>
      <c r="F15" s="99"/>
      <c r="G15" s="121"/>
      <c r="H15" s="99"/>
      <c r="I15" s="99"/>
      <c r="J15" s="68"/>
      <c r="K15" s="121"/>
      <c r="L15" s="99"/>
      <c r="M15" s="99"/>
      <c r="N15" s="99"/>
      <c r="O15" s="121"/>
      <c r="P15" s="99"/>
      <c r="Q15" s="99"/>
    </row>
    <row r="16" spans="1:17" ht="17.25">
      <c r="A16" s="68" t="s">
        <v>119</v>
      </c>
      <c r="B16" s="68"/>
      <c r="C16" s="39">
        <f>SUM(C12:C14)</f>
        <v>5809870</v>
      </c>
      <c r="D16" s="99"/>
      <c r="E16" s="115">
        <v>6</v>
      </c>
      <c r="F16" s="99"/>
      <c r="G16" s="39">
        <f>SUM(G12:G14)</f>
        <v>3094474</v>
      </c>
      <c r="H16" s="99"/>
      <c r="I16" s="115">
        <v>6</v>
      </c>
      <c r="J16" s="68"/>
      <c r="K16" s="39">
        <f>SUM(K12:K14)</f>
        <v>9690698</v>
      </c>
      <c r="L16" s="99"/>
      <c r="M16" s="115">
        <v>6</v>
      </c>
      <c r="N16" s="99"/>
      <c r="O16" s="39">
        <f>SUM(O12:O14)</f>
        <v>9238258</v>
      </c>
      <c r="P16" s="99"/>
      <c r="Q16" s="115">
        <v>6</v>
      </c>
    </row>
    <row r="17" spans="1:17" ht="16.5">
      <c r="A17" s="68"/>
      <c r="B17" s="68"/>
      <c r="C17" s="121"/>
      <c r="D17" s="99"/>
      <c r="E17" s="99"/>
      <c r="F17" s="99"/>
      <c r="G17" s="121"/>
      <c r="H17" s="99"/>
      <c r="I17" s="99"/>
      <c r="J17" s="68"/>
      <c r="K17" s="121"/>
      <c r="L17" s="99"/>
      <c r="M17" s="99"/>
      <c r="N17" s="99"/>
      <c r="O17" s="121"/>
      <c r="P17" s="99"/>
      <c r="Q17" s="99"/>
    </row>
    <row r="18" spans="1:17" ht="16.5">
      <c r="A18" s="68" t="s">
        <v>130</v>
      </c>
      <c r="B18" s="68"/>
      <c r="C18" s="99"/>
      <c r="D18" s="99"/>
      <c r="E18" s="99"/>
      <c r="F18" s="99"/>
      <c r="G18" s="99"/>
      <c r="H18" s="99"/>
      <c r="I18" s="99"/>
      <c r="J18" s="68"/>
      <c r="K18" s="99"/>
      <c r="L18" s="99"/>
      <c r="M18" s="99"/>
      <c r="N18" s="99"/>
      <c r="O18" s="99"/>
      <c r="P18" s="99"/>
      <c r="Q18" s="99"/>
    </row>
    <row r="19" spans="1:17" ht="16.5">
      <c r="A19" s="68" t="s">
        <v>120</v>
      </c>
      <c r="B19" s="68"/>
      <c r="C19" s="99">
        <f>'103Q2損益表-查核'!K19</f>
        <v>1990390</v>
      </c>
      <c r="D19" s="99"/>
      <c r="E19" s="99">
        <v>3</v>
      </c>
      <c r="F19" s="99"/>
      <c r="G19" s="99">
        <f>'103Q2損益表-查核'!O19</f>
        <v>1588553</v>
      </c>
      <c r="H19" s="99"/>
      <c r="I19" s="99">
        <v>3</v>
      </c>
      <c r="J19" s="68"/>
      <c r="K19" s="99">
        <f>'103Q2損益表-查核'!S19</f>
        <v>3990551</v>
      </c>
      <c r="L19" s="99"/>
      <c r="M19" s="99">
        <v>3</v>
      </c>
      <c r="N19" s="99"/>
      <c r="O19" s="99">
        <f>'103Q2損益表-查核'!W19</f>
        <v>3061438</v>
      </c>
      <c r="P19" s="99"/>
      <c r="Q19" s="99">
        <v>3</v>
      </c>
    </row>
    <row r="20" spans="1:17" ht="16.5">
      <c r="A20" s="68" t="s">
        <v>121</v>
      </c>
      <c r="B20" s="68"/>
      <c r="C20" s="99">
        <f>'103Q2損益表-查核'!K20</f>
        <v>-830199</v>
      </c>
      <c r="D20" s="99"/>
      <c r="E20" s="99" t="s">
        <v>7</v>
      </c>
      <c r="F20" s="99"/>
      <c r="G20" s="99">
        <f>'103Q2損益表-查核'!O20</f>
        <v>83518</v>
      </c>
      <c r="H20" s="99"/>
      <c r="I20" s="99" t="s">
        <v>7</v>
      </c>
      <c r="J20" s="68"/>
      <c r="K20" s="99">
        <f>'103Q2損益表-查核'!S20</f>
        <v>2478238</v>
      </c>
      <c r="L20" s="99"/>
      <c r="M20" s="99" t="s">
        <v>7</v>
      </c>
      <c r="N20" s="99"/>
      <c r="O20" s="99">
        <f>'103Q2損益表-查核'!W20</f>
        <v>200503</v>
      </c>
      <c r="P20" s="99"/>
      <c r="Q20" s="99" t="s">
        <v>7</v>
      </c>
    </row>
    <row r="21" spans="1:17" ht="17.25">
      <c r="A21" s="68" t="s">
        <v>131</v>
      </c>
      <c r="B21" s="68"/>
      <c r="C21" s="44">
        <f>SUM(C19:C20)</f>
        <v>1160191</v>
      </c>
      <c r="D21" s="99"/>
      <c r="E21" s="116">
        <v>3</v>
      </c>
      <c r="F21" s="99"/>
      <c r="G21" s="44">
        <f>SUM(G19:G20)</f>
        <v>1672071</v>
      </c>
      <c r="H21" s="99"/>
      <c r="I21" s="116">
        <v>3</v>
      </c>
      <c r="J21" s="68"/>
      <c r="K21" s="44">
        <f>SUM(K19:K20)</f>
        <v>6468789</v>
      </c>
      <c r="L21" s="99"/>
      <c r="M21" s="116">
        <v>3</v>
      </c>
      <c r="N21" s="99"/>
      <c r="O21" s="44">
        <f>SUM(O19:O20)</f>
        <v>3261941</v>
      </c>
      <c r="P21" s="99"/>
      <c r="Q21" s="116">
        <v>3</v>
      </c>
    </row>
    <row r="22" spans="1:17" ht="16.5">
      <c r="A22" s="68"/>
      <c r="B22" s="68"/>
      <c r="C22" s="121"/>
      <c r="D22" s="99"/>
      <c r="E22" s="99"/>
      <c r="F22" s="99"/>
      <c r="G22" s="121"/>
      <c r="H22" s="99"/>
      <c r="I22" s="99"/>
      <c r="J22" s="68"/>
      <c r="K22" s="121"/>
      <c r="L22" s="99"/>
      <c r="M22" s="99"/>
      <c r="N22" s="99"/>
      <c r="O22" s="121"/>
      <c r="P22" s="99"/>
      <c r="Q22" s="99"/>
    </row>
    <row r="23" spans="1:17" ht="16.5">
      <c r="A23" s="68" t="s">
        <v>122</v>
      </c>
      <c r="B23" s="68"/>
      <c r="C23" s="99">
        <f>'103Q2損益表-查核'!K23</f>
        <v>6970061</v>
      </c>
      <c r="D23" s="99"/>
      <c r="E23" s="99">
        <v>10</v>
      </c>
      <c r="F23" s="99"/>
      <c r="G23" s="99">
        <f>'103Q2損益表-查核'!O23</f>
        <v>4766545</v>
      </c>
      <c r="H23" s="99"/>
      <c r="I23" s="99">
        <v>10</v>
      </c>
      <c r="J23" s="68"/>
      <c r="K23" s="99">
        <f>'103Q2損益表-查核'!S23</f>
        <v>16159487</v>
      </c>
      <c r="L23" s="99"/>
      <c r="M23" s="99">
        <v>10</v>
      </c>
      <c r="N23" s="99"/>
      <c r="O23" s="99">
        <f>'103Q2損益表-查核'!W23</f>
        <v>12500199</v>
      </c>
      <c r="P23" s="99"/>
      <c r="Q23" s="99">
        <v>10</v>
      </c>
    </row>
    <row r="24" spans="1:17" ht="16.5">
      <c r="A24" s="68"/>
      <c r="B24" s="68"/>
      <c r="C24" s="99"/>
      <c r="D24" s="99"/>
      <c r="E24" s="99"/>
      <c r="F24" s="99"/>
      <c r="G24" s="99"/>
      <c r="H24" s="99"/>
      <c r="I24" s="99"/>
      <c r="J24" s="68"/>
      <c r="K24" s="99"/>
      <c r="L24" s="99"/>
      <c r="M24" s="99"/>
      <c r="N24" s="99"/>
      <c r="O24" s="99"/>
      <c r="P24" s="99"/>
      <c r="Q24" s="99"/>
    </row>
    <row r="25" spans="1:17" ht="16.5">
      <c r="A25" s="68" t="s">
        <v>123</v>
      </c>
      <c r="B25" s="68"/>
      <c r="C25" s="115">
        <f>'103Q2損益表-查核'!K25</f>
        <v>-1187116</v>
      </c>
      <c r="D25" s="99"/>
      <c r="E25" s="115">
        <v>-2</v>
      </c>
      <c r="F25" s="99"/>
      <c r="G25" s="115">
        <f>'103Q2損益表-查核'!O25</f>
        <v>-936652</v>
      </c>
      <c r="H25" s="99"/>
      <c r="I25" s="115">
        <v>-2</v>
      </c>
      <c r="J25" s="68"/>
      <c r="K25" s="115">
        <f>'103Q2損益表-查核'!S25</f>
        <v>-2749319</v>
      </c>
      <c r="L25" s="99"/>
      <c r="M25" s="115">
        <v>-2</v>
      </c>
      <c r="N25" s="99"/>
      <c r="O25" s="115">
        <f>'103Q2損益表-查核'!W25</f>
        <v>-2251373</v>
      </c>
      <c r="P25" s="99"/>
      <c r="Q25" s="115">
        <v>-2</v>
      </c>
    </row>
    <row r="26" spans="1:17" ht="16.5">
      <c r="A26" s="68"/>
      <c r="B26" s="68"/>
      <c r="C26" s="99"/>
      <c r="D26" s="99"/>
      <c r="E26" s="99"/>
      <c r="F26" s="99"/>
      <c r="G26" s="99"/>
      <c r="H26" s="99"/>
      <c r="I26" s="99"/>
      <c r="J26" s="68"/>
      <c r="K26" s="99"/>
      <c r="L26" s="99"/>
      <c r="M26" s="99"/>
      <c r="N26" s="99"/>
      <c r="O26" s="99"/>
      <c r="P26" s="99"/>
      <c r="Q26" s="99"/>
    </row>
    <row r="27" spans="1:17" ht="17.25">
      <c r="A27" s="68" t="s">
        <v>132</v>
      </c>
      <c r="B27" s="68"/>
      <c r="C27" s="53">
        <f>SUM(C23:C26)</f>
        <v>5782945</v>
      </c>
      <c r="D27" s="123"/>
      <c r="E27" s="122">
        <v>8</v>
      </c>
      <c r="F27" s="78"/>
      <c r="G27" s="53">
        <f>SUM(G23:G26)</f>
        <v>3829893</v>
      </c>
      <c r="H27" s="78"/>
      <c r="I27" s="122">
        <v>8</v>
      </c>
      <c r="J27" s="68"/>
      <c r="K27" s="53">
        <f>SUM(K23:K26)</f>
        <v>13410168</v>
      </c>
      <c r="L27" s="78"/>
      <c r="M27" s="122">
        <v>8</v>
      </c>
      <c r="N27" s="78"/>
      <c r="O27" s="53">
        <f>SUM(O23:O26)</f>
        <v>10248826</v>
      </c>
      <c r="P27" s="78"/>
      <c r="Q27" s="122">
        <v>8</v>
      </c>
    </row>
    <row r="28" spans="1:17" ht="16.5">
      <c r="A28" s="68"/>
      <c r="B28" s="68"/>
      <c r="C28" s="117"/>
      <c r="D28" s="77"/>
      <c r="E28" s="77"/>
      <c r="F28" s="78"/>
      <c r="G28" s="117"/>
      <c r="H28" s="77"/>
      <c r="I28" s="77"/>
      <c r="J28" s="68"/>
      <c r="K28" s="117"/>
      <c r="L28" s="77"/>
      <c r="M28" s="77"/>
      <c r="N28" s="78"/>
      <c r="O28" s="117"/>
      <c r="P28" s="77"/>
      <c r="Q28" s="77"/>
    </row>
    <row r="29" spans="1:17" ht="16.5">
      <c r="A29" s="68" t="s">
        <v>133</v>
      </c>
      <c r="B29" s="68"/>
      <c r="C29" s="111"/>
      <c r="D29" s="78"/>
      <c r="E29" s="78"/>
      <c r="F29" s="78"/>
      <c r="G29" s="111"/>
      <c r="H29" s="78"/>
      <c r="I29" s="78"/>
      <c r="J29" s="68"/>
      <c r="K29" s="111"/>
      <c r="L29" s="78"/>
      <c r="M29" s="78"/>
      <c r="N29" s="78"/>
      <c r="O29" s="111"/>
      <c r="P29" s="78"/>
      <c r="Q29" s="78"/>
    </row>
    <row r="30" spans="1:17" ht="16.5">
      <c r="A30" s="68" t="s">
        <v>135</v>
      </c>
      <c r="B30" s="68"/>
      <c r="C30" s="115">
        <f>'103Q2損益表-查核'!K30</f>
        <v>1304931</v>
      </c>
      <c r="D30" s="78"/>
      <c r="E30" s="122">
        <v>-4</v>
      </c>
      <c r="F30" s="78"/>
      <c r="G30" s="115">
        <f>'103Q2損益表-查核'!O30</f>
        <v>-1917912</v>
      </c>
      <c r="H30" s="78"/>
      <c r="I30" s="122">
        <v>-4</v>
      </c>
      <c r="J30" s="68"/>
      <c r="K30" s="115">
        <f>'103Q2損益表-查核'!S30</f>
        <v>1352349</v>
      </c>
      <c r="L30" s="78"/>
      <c r="M30" s="122">
        <v>-4</v>
      </c>
      <c r="N30" s="78"/>
      <c r="O30" s="115">
        <f>'103Q2損益表-查核'!W30</f>
        <v>-1804735</v>
      </c>
      <c r="P30" s="78"/>
      <c r="Q30" s="122">
        <v>-4</v>
      </c>
    </row>
    <row r="31" spans="1:17" ht="16.5">
      <c r="A31" s="68"/>
      <c r="B31" s="68"/>
      <c r="C31" s="153"/>
      <c r="D31" s="78"/>
      <c r="E31" s="78"/>
      <c r="F31" s="78"/>
      <c r="G31" s="153"/>
      <c r="H31" s="78"/>
      <c r="I31" s="78"/>
      <c r="J31" s="68"/>
      <c r="K31" s="153"/>
      <c r="L31" s="78"/>
      <c r="M31" s="78"/>
      <c r="N31" s="78"/>
      <c r="O31" s="153"/>
      <c r="P31" s="78"/>
      <c r="Q31" s="78"/>
    </row>
    <row r="32" spans="1:17" ht="18" thickBot="1">
      <c r="A32" s="68" t="s">
        <v>134</v>
      </c>
      <c r="B32" s="68"/>
      <c r="C32" s="47">
        <f>C27+C30</f>
        <v>7087876</v>
      </c>
      <c r="D32" s="78"/>
      <c r="E32" s="122">
        <v>4</v>
      </c>
      <c r="F32" s="78"/>
      <c r="G32" s="47">
        <f>G27+G30</f>
        <v>1911981</v>
      </c>
      <c r="H32" s="78"/>
      <c r="I32" s="122">
        <v>4</v>
      </c>
      <c r="J32" s="68"/>
      <c r="K32" s="47">
        <f>K27+K30</f>
        <v>14762517</v>
      </c>
      <c r="L32" s="78"/>
      <c r="M32" s="122">
        <v>4</v>
      </c>
      <c r="N32" s="78"/>
      <c r="O32" s="47">
        <f>O27+O30</f>
        <v>8444091</v>
      </c>
      <c r="P32" s="78"/>
      <c r="Q32" s="122">
        <v>4</v>
      </c>
    </row>
    <row r="33" spans="1:17" ht="17.25" thickTop="1">
      <c r="A33" s="68"/>
      <c r="B33" s="68"/>
      <c r="C33" s="117"/>
      <c r="D33" s="78"/>
      <c r="E33" s="78"/>
      <c r="F33" s="78"/>
      <c r="G33" s="117"/>
      <c r="H33" s="78"/>
      <c r="I33" s="78"/>
      <c r="J33" s="68"/>
      <c r="K33" s="117"/>
      <c r="L33" s="78"/>
      <c r="M33" s="78"/>
      <c r="N33" s="78"/>
      <c r="O33" s="117"/>
      <c r="P33" s="78"/>
      <c r="Q33" s="78"/>
    </row>
    <row r="34" spans="1:17" ht="16.5" customHeight="1" thickBot="1">
      <c r="A34" s="68"/>
      <c r="B34" s="68"/>
      <c r="C34" s="188" t="s">
        <v>126</v>
      </c>
      <c r="D34" s="188"/>
      <c r="E34" s="188"/>
      <c r="F34" s="110"/>
      <c r="G34" s="185" t="s">
        <v>127</v>
      </c>
      <c r="H34" s="185"/>
      <c r="I34" s="185"/>
      <c r="J34" s="68"/>
      <c r="K34" s="185" t="s">
        <v>128</v>
      </c>
      <c r="L34" s="185"/>
      <c r="M34" s="185"/>
      <c r="N34" s="110"/>
      <c r="O34" s="185" t="s">
        <v>129</v>
      </c>
      <c r="P34" s="185"/>
      <c r="Q34" s="185"/>
    </row>
    <row r="35" spans="1:17" ht="31.5" customHeight="1">
      <c r="A35" s="68"/>
      <c r="B35" s="68"/>
      <c r="C35" s="150" t="s">
        <v>124</v>
      </c>
      <c r="D35" s="148"/>
      <c r="E35" s="151" t="s">
        <v>145</v>
      </c>
      <c r="F35" s="78"/>
      <c r="G35" s="150" t="s">
        <v>124</v>
      </c>
      <c r="H35" s="148"/>
      <c r="I35" s="151" t="s">
        <v>145</v>
      </c>
      <c r="J35" s="68"/>
      <c r="K35" s="150" t="s">
        <v>124</v>
      </c>
      <c r="L35" s="148"/>
      <c r="M35" s="151" t="s">
        <v>145</v>
      </c>
      <c r="N35" s="78"/>
      <c r="O35" s="150" t="s">
        <v>124</v>
      </c>
      <c r="P35" s="148"/>
      <c r="Q35" s="151" t="s">
        <v>145</v>
      </c>
    </row>
    <row r="36" spans="1:17" ht="17.25" thickBot="1">
      <c r="A36" s="68" t="s">
        <v>125</v>
      </c>
      <c r="B36" s="68"/>
      <c r="C36" s="119">
        <f>'103Q2損益表-查核'!K36</f>
        <v>0.174251525</v>
      </c>
      <c r="D36" s="149"/>
      <c r="E36" s="119">
        <f>'103Q2損益表-查核'!M36</f>
        <v>0.14457362499999998</v>
      </c>
      <c r="F36" s="120"/>
      <c r="G36" s="119">
        <f>'103Q2損益表-查核'!O36</f>
        <v>0.119163625</v>
      </c>
      <c r="H36" s="149"/>
      <c r="I36" s="119">
        <f>'103Q2損益表-查核'!Q36</f>
        <v>0.09574732500000001</v>
      </c>
      <c r="J36" s="68"/>
      <c r="K36" s="119">
        <f>'103Q2損益表-查核'!S36</f>
        <v>0.40398717500000003</v>
      </c>
      <c r="L36" s="149"/>
      <c r="M36" s="119">
        <f>'103Q2損益表-查核'!U36</f>
        <v>0.3352542</v>
      </c>
      <c r="N36" s="120"/>
      <c r="O36" s="119">
        <f>'103Q2損益表-查核'!W36</f>
        <v>0.312504975</v>
      </c>
      <c r="P36" s="149"/>
      <c r="Q36" s="119">
        <f>'103Q2損益表-查核'!Y36</f>
        <v>0.25622065</v>
      </c>
    </row>
    <row r="37" spans="4:12" ht="18" customHeight="1" thickTop="1">
      <c r="D37" s="127"/>
      <c r="L37" s="152"/>
    </row>
  </sheetData>
  <sheetProtection/>
  <mergeCells count="11">
    <mergeCell ref="A1:Q1"/>
    <mergeCell ref="A3:Q3"/>
    <mergeCell ref="A2:Q2"/>
    <mergeCell ref="O34:Q34"/>
    <mergeCell ref="K6:M6"/>
    <mergeCell ref="O6:Q6"/>
    <mergeCell ref="C34:E34"/>
    <mergeCell ref="G34:I34"/>
    <mergeCell ref="C6:E6"/>
    <mergeCell ref="K34:M34"/>
    <mergeCell ref="G6:I6"/>
  </mergeCells>
  <printOptions/>
  <pageMargins left="0.25" right="0.27" top="1" bottom="0.2" header="0.5" footer="0.2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林宛慧</cp:lastModifiedBy>
  <cp:lastPrinted>2014-09-01T10:03:59Z</cp:lastPrinted>
  <dcterms:created xsi:type="dcterms:W3CDTF">2013-06-05T07:55:50Z</dcterms:created>
  <dcterms:modified xsi:type="dcterms:W3CDTF">2014-09-03T03:42:36Z</dcterms:modified>
  <cp:category/>
  <cp:version/>
  <cp:contentType/>
  <cp:contentStatus/>
</cp:coreProperties>
</file>